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4875" windowHeight="4545" activeTab="4"/>
  </bookViews>
  <sheets>
    <sheet name="Condicionament" sheetId="1" r:id="rId1"/>
    <sheet name="Valoració" sheetId="2" r:id="rId2"/>
    <sheet name="Trancisió" sheetId="3" r:id="rId3"/>
    <sheet name="Periode-I" sheetId="4" r:id="rId4"/>
    <sheet name="Setmanes" sheetId="5" r:id="rId5"/>
    <sheet name="Dies-S1" sheetId="6" r:id="rId6"/>
    <sheet name="Dies-S2" sheetId="7" r:id="rId7"/>
    <sheet name="Dies-S3" sheetId="8" r:id="rId8"/>
    <sheet name="Dies-S4" sheetId="9" r:id="rId9"/>
    <sheet name="Dies-S11" sheetId="10" r:id="rId10"/>
    <sheet name="Dies-S14" sheetId="11" r:id="rId11"/>
    <sheet name="Dies-S15" sheetId="12" r:id="rId12"/>
    <sheet name="Dies-S16" sheetId="13" r:id="rId13"/>
    <sheet name="Periode-II" sheetId="14" r:id="rId14"/>
    <sheet name="Dies-S25" sheetId="15" r:id="rId15"/>
    <sheet name="Dies-S28" sheetId="16" r:id="rId16"/>
  </sheets>
  <definedNames/>
  <calcPr fullCalcOnLoad="1"/>
</workbook>
</file>

<file path=xl/sharedStrings.xml><?xml version="1.0" encoding="utf-8"?>
<sst xmlns="http://schemas.openxmlformats.org/spreadsheetml/2006/main" count="635" uniqueCount="104">
  <si>
    <t>Volum</t>
  </si>
  <si>
    <t>Tandes</t>
  </si>
  <si>
    <t>Tandes/Fletxes</t>
  </si>
  <si>
    <t>m</t>
  </si>
  <si>
    <t>Temps</t>
  </si>
  <si>
    <t>SETMANA 1</t>
  </si>
  <si>
    <t>SETMANA 15</t>
  </si>
  <si>
    <t>VT</t>
  </si>
  <si>
    <t>v</t>
  </si>
  <si>
    <t>SETMANA 2</t>
  </si>
  <si>
    <t>vc</t>
  </si>
  <si>
    <t xml:space="preserve"> vc = fletxes x (distància / (cm punt))</t>
  </si>
  <si>
    <t>Dies</t>
  </si>
  <si>
    <t>Càrregues</t>
  </si>
  <si>
    <t>f 20</t>
  </si>
  <si>
    <t>f 60</t>
  </si>
  <si>
    <t>Distància</t>
  </si>
  <si>
    <t>Figura</t>
  </si>
  <si>
    <t>Fletxes</t>
  </si>
  <si>
    <t>Sense</t>
  </si>
  <si>
    <t>x5</t>
  </si>
  <si>
    <t>Descripció</t>
  </si>
  <si>
    <t>20'</t>
  </si>
  <si>
    <t>1-21</t>
  </si>
  <si>
    <t>x3</t>
  </si>
  <si>
    <t>30'</t>
  </si>
  <si>
    <t>36'</t>
  </si>
  <si>
    <t>42'</t>
  </si>
  <si>
    <t>48'</t>
  </si>
  <si>
    <t>54'</t>
  </si>
  <si>
    <t>60'</t>
  </si>
  <si>
    <t>33'</t>
  </si>
  <si>
    <t>39'</t>
  </si>
  <si>
    <t>45'</t>
  </si>
  <si>
    <t>Treballar la deixada per sorpresa, dos o tres cops al dia, 21 dies descansar un dia de cada tres o quatre.</t>
  </si>
  <si>
    <t>ETAPA DE CONDICIONAMENT PER AL TIR DINÀMIC</t>
  </si>
  <si>
    <t>TRANCISIÓ</t>
  </si>
  <si>
    <t>Treballar la deixada per sorpresa, ara sobre una diana de 20cm, des de distància molt curta. Igual que abans hem d'estar atents a la mà sobre la cara, i al que ens fa saltar el disparador sense saber quan. Ara però l'atenció es comparteix amb un apuntat que no exigeix massa, mentre anem augmentant la càrrega de fletxes. En cas de dificultats alternar els exercicis amb altres sense diana.</t>
  </si>
  <si>
    <t>f 80</t>
  </si>
  <si>
    <t>SETMANA 16</t>
  </si>
  <si>
    <t>SETMANA 3</t>
  </si>
  <si>
    <t>f 40</t>
  </si>
  <si>
    <t xml:space="preserve"> vc = fletxes x (distància / (cm punt)) x f</t>
  </si>
  <si>
    <t>SETMANA 4</t>
  </si>
  <si>
    <t>SETMANA 5</t>
  </si>
  <si>
    <t>SETMANA 6</t>
  </si>
  <si>
    <t>SETMANA 7</t>
  </si>
  <si>
    <t>SETMANA 8</t>
  </si>
  <si>
    <t>SETMANA 9</t>
  </si>
  <si>
    <t>SETMANA 10</t>
  </si>
  <si>
    <t xml:space="preserve"> vc = fletxes x (distància / 2)</t>
  </si>
  <si>
    <t>S1</t>
  </si>
  <si>
    <t>S2</t>
  </si>
  <si>
    <t>S3</t>
  </si>
  <si>
    <t>S4</t>
  </si>
  <si>
    <t>S5</t>
  </si>
  <si>
    <t>S6</t>
  </si>
  <si>
    <t>S7</t>
  </si>
  <si>
    <t>S8</t>
  </si>
  <si>
    <t>S9</t>
  </si>
  <si>
    <t>S10</t>
  </si>
  <si>
    <t>S11</t>
  </si>
  <si>
    <t>S12</t>
  </si>
  <si>
    <t>S13</t>
  </si>
  <si>
    <t>S14</t>
  </si>
  <si>
    <t>S15</t>
  </si>
  <si>
    <t>S16</t>
  </si>
  <si>
    <t>SETMANA 14</t>
  </si>
  <si>
    <t>SETMANA 11</t>
  </si>
  <si>
    <t>S25</t>
  </si>
  <si>
    <t>S26</t>
  </si>
  <si>
    <t>S27</t>
  </si>
  <si>
    <t>S28</t>
  </si>
  <si>
    <t>S29</t>
  </si>
  <si>
    <t>S30</t>
  </si>
  <si>
    <t>S31</t>
  </si>
  <si>
    <t>S32</t>
  </si>
  <si>
    <t>S33</t>
  </si>
  <si>
    <t>S34</t>
  </si>
  <si>
    <t>S35</t>
  </si>
  <si>
    <t>S36</t>
  </si>
  <si>
    <t>S37</t>
  </si>
  <si>
    <t>S38</t>
  </si>
  <si>
    <t>S39</t>
  </si>
  <si>
    <t>S40</t>
  </si>
  <si>
    <t>SETMANA 25</t>
  </si>
  <si>
    <t>SETMANA 28</t>
  </si>
  <si>
    <t>20cm</t>
  </si>
  <si>
    <t>40cm</t>
  </si>
  <si>
    <t>60cm</t>
  </si>
  <si>
    <t>80cm</t>
  </si>
  <si>
    <t>VC = fletxes x (distància / 2)</t>
  </si>
  <si>
    <t xml:space="preserve">   Valoració de càrregues</t>
  </si>
  <si>
    <t xml:space="preserve">   Equivalència de distàncies i càrregues</t>
  </si>
  <si>
    <t>Tenint en compte un diàmetre de fletxa de 6mm, que s'afegeix al radi de punt per a cada mida de diana, les relacions entre equivalència de punt respecte als rellotges seran:</t>
  </si>
  <si>
    <t>Així, els factors que relacionen distàncies equivalents, de cada diana respecte a les dels rellotges, seran:</t>
  </si>
  <si>
    <t xml:space="preserve"> vc = fletxes x (distància / 4) x 1.13</t>
  </si>
  <si>
    <t xml:space="preserve"> vc = fletxes x (distància / 6) x 1.18</t>
  </si>
  <si>
    <t xml:space="preserve"> vc = fletxes x (distància / 8) x 1.21</t>
  </si>
  <si>
    <t>VC = fletxes x (distància / 4) x 1.07</t>
  </si>
  <si>
    <t>VC = fletxes x (distància / 6) x 1.10</t>
  </si>
  <si>
    <t>VC = fletxes x (distància / 8) x 1.11</t>
  </si>
  <si>
    <t xml:space="preserve"> 23/43=0,5349      23/63=0,3651     23/83=0,2771</t>
  </si>
  <si>
    <t>(4/2)*0,5349=1,0698   (6/2)*0,3651=1,0952   (8/2)*0,2771=1,1084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</si>
</sst>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4">
    <font>
      <sz val="10"/>
      <name val="Arial"/>
      <family val="0"/>
    </font>
    <font>
      <sz val="10"/>
      <color indexed="8"/>
      <name val="Arial"/>
      <family val="2"/>
    </font>
    <font>
      <b/>
      <sz val="12"/>
      <name val="Arial"/>
      <family val="2"/>
    </font>
    <font>
      <sz val="8"/>
      <name val="Arial"/>
      <family val="2"/>
    </font>
    <font>
      <u val="single"/>
      <sz val="10"/>
      <color indexed="12"/>
      <name val="Arial"/>
      <family val="0"/>
    </font>
    <font>
      <b/>
      <sz val="8"/>
      <name val="Arial"/>
      <family val="0"/>
    </font>
    <font>
      <b/>
      <sz val="12"/>
      <name val="Symbol"/>
      <family val="1"/>
    </font>
    <font>
      <sz val="11"/>
      <name val="Arial"/>
      <family val="2"/>
    </font>
    <font>
      <b/>
      <sz val="14"/>
      <name val="Arial"/>
      <family val="2"/>
    </font>
    <font>
      <b/>
      <sz val="10"/>
      <name val="Arial"/>
      <family val="2"/>
    </font>
    <font>
      <b/>
      <sz val="17"/>
      <name val="Arial"/>
      <family val="0"/>
    </font>
    <font>
      <b/>
      <sz val="14.25"/>
      <name val="Arial"/>
      <family val="0"/>
    </font>
    <font>
      <sz val="14.25"/>
      <name val="Arial"/>
      <family val="0"/>
    </font>
    <font>
      <sz val="12"/>
      <name val="Arial"/>
      <family val="2"/>
    </font>
  </fonts>
  <fills count="6">
    <fill>
      <patternFill/>
    </fill>
    <fill>
      <patternFill patternType="gray125"/>
    </fill>
    <fill>
      <patternFill patternType="solid">
        <fgColor indexed="41"/>
        <bgColor indexed="64"/>
      </patternFill>
    </fill>
    <fill>
      <patternFill patternType="lightGray">
        <fgColor indexed="22"/>
        <bgColor indexed="9"/>
      </patternFill>
    </fill>
    <fill>
      <patternFill patternType="lightGray">
        <fgColor indexed="22"/>
      </patternFill>
    </fill>
    <fill>
      <patternFill patternType="lightGray">
        <fgColor indexed="23"/>
      </patternFill>
    </fill>
  </fills>
  <borders count="40">
    <border>
      <left/>
      <right/>
      <top/>
      <bottom/>
      <diagonal/>
    </border>
    <border>
      <left>
        <color indexed="63"/>
      </left>
      <right>
        <color indexed="63"/>
      </right>
      <top>
        <color indexed="63"/>
      </top>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hair"/>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horizontal="center"/>
    </xf>
    <xf numFmtId="0" fontId="0" fillId="0" borderId="1" xfId="0" applyBorder="1" applyAlignment="1">
      <alignment horizontal="center" vertical="center"/>
    </xf>
    <xf numFmtId="0" fontId="2" fillId="0" borderId="0" xfId="0" applyFont="1" applyAlignment="1">
      <alignment/>
    </xf>
    <xf numFmtId="0" fontId="0" fillId="0" borderId="2" xfId="0" applyBorder="1" applyAlignment="1">
      <alignment horizontal="center"/>
    </xf>
    <xf numFmtId="0" fontId="0" fillId="0" borderId="2" xfId="0" applyFill="1" applyBorder="1" applyAlignment="1">
      <alignment horizontal="center"/>
    </xf>
    <xf numFmtId="0" fontId="1" fillId="0" borderId="2" xfId="0" applyFont="1" applyFill="1" applyBorder="1" applyAlignment="1">
      <alignment horizontal="center"/>
    </xf>
    <xf numFmtId="0" fontId="1" fillId="2" borderId="2" xfId="0" applyFont="1" applyFill="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 fillId="3" borderId="5" xfId="0" applyFont="1" applyFill="1" applyBorder="1" applyAlignment="1">
      <alignment horizontal="center"/>
    </xf>
    <xf numFmtId="0" fontId="0" fillId="0" borderId="0" xfId="0" applyAlignment="1" quotePrefix="1">
      <alignment/>
    </xf>
    <xf numFmtId="0" fontId="2" fillId="0" borderId="0" xfId="0" applyFont="1" applyAlignment="1">
      <alignment horizontal="center"/>
    </xf>
    <xf numFmtId="0" fontId="0" fillId="0" borderId="6" xfId="0" applyBorder="1" applyAlignment="1">
      <alignment horizontal="center"/>
    </xf>
    <xf numFmtId="0" fontId="0" fillId="4" borderId="6" xfId="0" applyFill="1" applyBorder="1" applyAlignment="1">
      <alignment horizontal="center"/>
    </xf>
    <xf numFmtId="164" fontId="0" fillId="0" borderId="6" xfId="0" applyNumberFormat="1" applyBorder="1" applyAlignment="1">
      <alignment horizontal="center"/>
    </xf>
    <xf numFmtId="0" fontId="6" fillId="0" borderId="0" xfId="0" applyFont="1" applyAlignment="1">
      <alignment horizontal="center"/>
    </xf>
    <xf numFmtId="0" fontId="7" fillId="0" borderId="0" xfId="0" applyFont="1" applyAlignment="1">
      <alignment horizontal="center"/>
    </xf>
    <xf numFmtId="17" fontId="7" fillId="0" borderId="7" xfId="0" applyNumberFormat="1" applyFont="1" applyBorder="1" applyAlignment="1" quotePrefix="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xf>
    <xf numFmtId="0" fontId="0" fillId="0" borderId="15" xfId="0" applyBorder="1" applyAlignment="1">
      <alignment horizontal="left" vertical="center" wrapText="1" indent="1"/>
    </xf>
    <xf numFmtId="164" fontId="0" fillId="0" borderId="0" xfId="0" applyNumberFormat="1" applyAlignment="1">
      <alignment horizontal="center"/>
    </xf>
    <xf numFmtId="0" fontId="6" fillId="0" borderId="0" xfId="0" applyFont="1" applyAlignment="1">
      <alignment horizontal="left"/>
    </xf>
    <xf numFmtId="0" fontId="9" fillId="0" borderId="0" xfId="0" applyFont="1" applyAlignment="1">
      <alignment horizontal="center"/>
    </xf>
    <xf numFmtId="1" fontId="0" fillId="3" borderId="4" xfId="0" applyNumberFormat="1" applyFill="1" applyBorder="1" applyAlignment="1">
      <alignment horizontal="center"/>
    </xf>
    <xf numFmtId="0" fontId="8" fillId="0" borderId="0" xfId="0" applyFont="1" applyAlignment="1">
      <alignment horizontal="left" indent="1"/>
    </xf>
    <xf numFmtId="0" fontId="1" fillId="2" borderId="5" xfId="0" applyFont="1" applyFill="1" applyBorder="1" applyAlignment="1">
      <alignment horizontal="center"/>
    </xf>
    <xf numFmtId="0" fontId="1" fillId="0" borderId="5" xfId="0" applyFont="1" applyFill="1" applyBorder="1" applyAlignment="1">
      <alignment horizontal="center"/>
    </xf>
    <xf numFmtId="0" fontId="9" fillId="0" borderId="0" xfId="0" applyFont="1" applyFill="1" applyAlignment="1">
      <alignment horizontal="center"/>
    </xf>
    <xf numFmtId="0" fontId="2" fillId="0" borderId="0" xfId="0" applyFont="1" applyAlignment="1">
      <alignment horizontal="left"/>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quotePrefix="1">
      <alignment horizontal="left" vertic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horizontal="center" vertical="center"/>
    </xf>
    <xf numFmtId="0" fontId="2" fillId="0" borderId="20" xfId="0" applyFont="1" applyBorder="1" applyAlignment="1" quotePrefix="1">
      <alignment horizontal="left" vertical="center"/>
    </xf>
    <xf numFmtId="0" fontId="0" fillId="0" borderId="20" xfId="0" applyBorder="1" applyAlignment="1">
      <alignment horizontal="center"/>
    </xf>
    <xf numFmtId="0" fontId="0" fillId="0" borderId="21" xfId="0" applyBorder="1" applyAlignment="1">
      <alignment horizontal="center"/>
    </xf>
    <xf numFmtId="0" fontId="2" fillId="0" borderId="22" xfId="0" applyFont="1" applyBorder="1" applyAlignment="1">
      <alignment horizontal="center" vertical="center"/>
    </xf>
    <xf numFmtId="0" fontId="2" fillId="0" borderId="23" xfId="0" applyFont="1" applyBorder="1" applyAlignment="1" quotePrefix="1">
      <alignment horizontal="left" vertical="center"/>
    </xf>
    <xf numFmtId="0" fontId="0" fillId="0" borderId="23" xfId="0" applyBorder="1" applyAlignment="1">
      <alignment horizontal="center"/>
    </xf>
    <xf numFmtId="0" fontId="0" fillId="0" borderId="24" xfId="0" applyBorder="1" applyAlignment="1">
      <alignment horizontal="center"/>
    </xf>
    <xf numFmtId="1" fontId="2" fillId="0" borderId="8" xfId="0" applyNumberFormat="1" applyFont="1" applyBorder="1" applyAlignment="1">
      <alignment horizontal="center" vertical="center"/>
    </xf>
    <xf numFmtId="1" fontId="2" fillId="0" borderId="15"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13" fillId="0" borderId="2" xfId="0" applyNumberFormat="1" applyFont="1" applyBorder="1" applyAlignment="1">
      <alignment horizontal="center" vertical="center"/>
    </xf>
    <xf numFmtId="1" fontId="13" fillId="0" borderId="25" xfId="0" applyNumberFormat="1" applyFont="1" applyBorder="1" applyAlignment="1">
      <alignment horizontal="center" vertical="center"/>
    </xf>
    <xf numFmtId="1" fontId="13" fillId="0" borderId="11" xfId="0" applyNumberFormat="1" applyFont="1" applyBorder="1" applyAlignment="1">
      <alignment horizontal="center" vertical="center"/>
    </xf>
    <xf numFmtId="1" fontId="13" fillId="0" borderId="26" xfId="0" applyNumberFormat="1" applyFont="1" applyBorder="1" applyAlignment="1">
      <alignment horizontal="center" vertical="center"/>
    </xf>
    <xf numFmtId="0" fontId="2" fillId="0" borderId="27" xfId="0" applyFont="1" applyBorder="1" applyAlignment="1">
      <alignment horizontal="center" vertical="center"/>
    </xf>
    <xf numFmtId="1" fontId="2" fillId="0" borderId="5" xfId="0" applyNumberFormat="1" applyFont="1" applyBorder="1" applyAlignment="1">
      <alignment horizontal="center" vertical="center"/>
    </xf>
    <xf numFmtId="1" fontId="2" fillId="0" borderId="28" xfId="0" applyNumberFormat="1" applyFont="1" applyBorder="1" applyAlignment="1">
      <alignment horizontal="center" vertical="center"/>
    </xf>
    <xf numFmtId="0" fontId="0" fillId="0" borderId="25" xfId="0" applyBorder="1" applyAlignment="1">
      <alignment horizontal="left" vertical="center" wrapText="1" indent="1"/>
    </xf>
    <xf numFmtId="0" fontId="0" fillId="0" borderId="26" xfId="0" applyBorder="1" applyAlignment="1">
      <alignment horizontal="left" vertical="center" wrapText="1" indent="1"/>
    </xf>
    <xf numFmtId="0" fontId="0" fillId="3" borderId="29" xfId="0" applyFill="1" applyBorder="1" applyAlignment="1">
      <alignment horizontal="left" vertical="center" wrapText="1" indent="1"/>
    </xf>
    <xf numFmtId="0" fontId="0" fillId="3" borderId="30" xfId="0" applyFill="1" applyBorder="1" applyAlignment="1">
      <alignment horizontal="left" vertical="center" wrapText="1" indent="1"/>
    </xf>
    <xf numFmtId="0" fontId="0" fillId="3" borderId="31" xfId="0" applyFill="1" applyBorder="1" applyAlignment="1">
      <alignment horizontal="left" vertical="center" wrapText="1" indent="1"/>
    </xf>
    <xf numFmtId="0" fontId="9" fillId="3" borderId="32" xfId="0" applyFont="1" applyFill="1" applyBorder="1" applyAlignment="1" quotePrefix="1">
      <alignment horizontal="center" vertical="center" wrapText="1"/>
    </xf>
    <xf numFmtId="0" fontId="9" fillId="3" borderId="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4" xfId="0" applyFont="1" applyFill="1" applyBorder="1" applyAlignment="1" quotePrefix="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33" xfId="0" applyFill="1" applyBorder="1" applyAlignment="1">
      <alignment horizontal="center" vertical="center" wrapText="1"/>
    </xf>
    <xf numFmtId="0" fontId="0" fillId="0" borderId="1" xfId="0"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9" fillId="4" borderId="37"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
          <c:y val="0.16025"/>
          <c:w val="0.86225"/>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Trancisió!$L$14:$L$19</c:f>
              <c:numCache/>
            </c:numRef>
          </c:cat>
          <c:val>
            <c:numRef>
              <c:f>Trancisió!$M$14:$M$19</c:f>
              <c:numCache/>
            </c:numRef>
          </c:val>
        </c:ser>
        <c:axId val="35275449"/>
        <c:axId val="49043586"/>
      </c:barChart>
      <c:catAx>
        <c:axId val="35275449"/>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49043586"/>
        <c:crosses val="autoZero"/>
        <c:auto val="1"/>
        <c:lblOffset val="100"/>
        <c:noMultiLvlLbl val="0"/>
      </c:catAx>
      <c:valAx>
        <c:axId val="49043586"/>
        <c:scaling>
          <c:orientation val="minMax"/>
          <c:min val="1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3527544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25"/>
          <c:y val="0.16025"/>
          <c:w val="0.862"/>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'Dies-S16'!$L$14:$L$19</c:f>
              <c:numCache>
                <c:ptCount val="6"/>
                <c:pt idx="0">
                  <c:v>0</c:v>
                </c:pt>
                <c:pt idx="1">
                  <c:v>0</c:v>
                </c:pt>
                <c:pt idx="2">
                  <c:v>0</c:v>
                </c:pt>
                <c:pt idx="3">
                  <c:v>0</c:v>
                </c:pt>
                <c:pt idx="4">
                  <c:v>0</c:v>
                </c:pt>
                <c:pt idx="5">
                  <c:v>0</c:v>
                </c:pt>
              </c:numCache>
            </c:numRef>
          </c:cat>
          <c:val>
            <c:numRef>
              <c:f>'Dies-S16'!$M$14:$M$19</c:f>
              <c:numCache>
                <c:ptCount val="6"/>
                <c:pt idx="0">
                  <c:v>0</c:v>
                </c:pt>
                <c:pt idx="1">
                  <c:v>0</c:v>
                </c:pt>
                <c:pt idx="2">
                  <c:v>0</c:v>
                </c:pt>
                <c:pt idx="3">
                  <c:v>0</c:v>
                </c:pt>
                <c:pt idx="4">
                  <c:v>0</c:v>
                </c:pt>
                <c:pt idx="5">
                  <c:v>0</c:v>
                </c:pt>
              </c:numCache>
            </c:numRef>
          </c:val>
        </c:ser>
        <c:axId val="38193123"/>
        <c:axId val="8193788"/>
      </c:barChart>
      <c:catAx>
        <c:axId val="38193123"/>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8193788"/>
        <c:crosses val="autoZero"/>
        <c:auto val="1"/>
        <c:lblOffset val="100"/>
        <c:noMultiLvlLbl val="0"/>
      </c:catAx>
      <c:valAx>
        <c:axId val="8193788"/>
        <c:scaling>
          <c:orientation val="minMax"/>
          <c:max val="420"/>
          <c:min val="2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38193123"/>
        <c:crossesAt val="1"/>
        <c:crossBetween val="between"/>
        <c:dispUnits/>
        <c:maj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Progressió de càrregues en el període II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'Periode-II'!$B$6:$B$21</c:f>
              <c:strCache/>
            </c:strRef>
          </c:cat>
          <c:val>
            <c:numRef>
              <c:f>'Periode-II'!$C$6:$C$21</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6635229"/>
        <c:axId val="59717062"/>
      </c:barChart>
      <c:catAx>
        <c:axId val="6635229"/>
        <c:scaling>
          <c:orientation val="minMax"/>
        </c:scaling>
        <c:axPos val="b"/>
        <c:title>
          <c:tx>
            <c:rich>
              <a:bodyPr vert="horz" rot="0" anchor="ctr"/>
              <a:lstStyle/>
              <a:p>
                <a:pPr algn="ctr">
                  <a:defRPr/>
                </a:pPr>
                <a:r>
                  <a:rPr lang="en-US" cap="none" sz="1425" b="1" i="0" u="none" baseline="0">
                    <a:latin typeface="Arial"/>
                    <a:ea typeface="Arial"/>
                    <a:cs typeface="Arial"/>
                  </a:rPr>
                  <a:t>Setmanes</a:t>
                </a:r>
              </a:p>
            </c:rich>
          </c:tx>
          <c:layout/>
          <c:overlay val="0"/>
          <c:spPr>
            <a:noFill/>
            <a:ln>
              <a:noFill/>
            </a:ln>
          </c:spPr>
        </c:title>
        <c:delete val="0"/>
        <c:numFmt formatCode="General" sourceLinked="1"/>
        <c:majorTickMark val="out"/>
        <c:minorTickMark val="none"/>
        <c:tickLblPos val="nextTo"/>
        <c:crossAx val="59717062"/>
        <c:crosses val="autoZero"/>
        <c:auto val="1"/>
        <c:lblOffset val="100"/>
        <c:noMultiLvlLbl val="0"/>
      </c:catAx>
      <c:valAx>
        <c:axId val="59717062"/>
        <c:scaling>
          <c:orientation val="minMax"/>
          <c:min val="500"/>
        </c:scaling>
        <c:axPos val="l"/>
        <c:title>
          <c:tx>
            <c:rich>
              <a:bodyPr vert="horz" rot="-5400000" anchor="ctr"/>
              <a:lstStyle/>
              <a:p>
                <a:pPr algn="ctr">
                  <a:defRPr/>
                </a:pPr>
                <a:r>
                  <a:rPr lang="en-US" cap="none" sz="1425"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66352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25"/>
          <c:y val="0.16025"/>
          <c:w val="0.862"/>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'Dies-S25'!$L$14:$L$19</c:f>
              <c:numCache>
                <c:ptCount val="6"/>
                <c:pt idx="0">
                  <c:v>0</c:v>
                </c:pt>
                <c:pt idx="1">
                  <c:v>0</c:v>
                </c:pt>
                <c:pt idx="2">
                  <c:v>0</c:v>
                </c:pt>
                <c:pt idx="3">
                  <c:v>0</c:v>
                </c:pt>
                <c:pt idx="4">
                  <c:v>0</c:v>
                </c:pt>
                <c:pt idx="5">
                  <c:v>0</c:v>
                </c:pt>
              </c:numCache>
            </c:numRef>
          </c:cat>
          <c:val>
            <c:numRef>
              <c:f>'Dies-S25'!$M$14:$M$19</c:f>
              <c:numCache>
                <c:ptCount val="6"/>
                <c:pt idx="0">
                  <c:v>0</c:v>
                </c:pt>
                <c:pt idx="1">
                  <c:v>0</c:v>
                </c:pt>
                <c:pt idx="2">
                  <c:v>0</c:v>
                </c:pt>
                <c:pt idx="3">
                  <c:v>0</c:v>
                </c:pt>
                <c:pt idx="4">
                  <c:v>0</c:v>
                </c:pt>
                <c:pt idx="5">
                  <c:v>0</c:v>
                </c:pt>
              </c:numCache>
            </c:numRef>
          </c:val>
        </c:ser>
        <c:axId val="582647"/>
        <c:axId val="5243824"/>
      </c:barChart>
      <c:catAx>
        <c:axId val="582647"/>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5243824"/>
        <c:crosses val="autoZero"/>
        <c:auto val="1"/>
        <c:lblOffset val="100"/>
        <c:noMultiLvlLbl val="0"/>
      </c:catAx>
      <c:valAx>
        <c:axId val="5243824"/>
        <c:scaling>
          <c:orientation val="minMax"/>
          <c:max val="550"/>
          <c:min val="3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582647"/>
        <c:crossesAt val="1"/>
        <c:crossBetween val="between"/>
        <c:dispUnits/>
        <c:maj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25"/>
          <c:y val="0.16025"/>
          <c:w val="0.862"/>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'Dies-S28'!$L$14:$L$19</c:f>
              <c:numCache>
                <c:ptCount val="6"/>
                <c:pt idx="0">
                  <c:v>0</c:v>
                </c:pt>
                <c:pt idx="1">
                  <c:v>0</c:v>
                </c:pt>
                <c:pt idx="2">
                  <c:v>0</c:v>
                </c:pt>
                <c:pt idx="3">
                  <c:v>0</c:v>
                </c:pt>
                <c:pt idx="4">
                  <c:v>0</c:v>
                </c:pt>
                <c:pt idx="5">
                  <c:v>0</c:v>
                </c:pt>
              </c:numCache>
            </c:numRef>
          </c:cat>
          <c:val>
            <c:numRef>
              <c:f>'Dies-S28'!$M$14:$M$19</c:f>
              <c:numCache>
                <c:ptCount val="6"/>
                <c:pt idx="0">
                  <c:v>0</c:v>
                </c:pt>
                <c:pt idx="1">
                  <c:v>0</c:v>
                </c:pt>
                <c:pt idx="2">
                  <c:v>0</c:v>
                </c:pt>
                <c:pt idx="3">
                  <c:v>0</c:v>
                </c:pt>
                <c:pt idx="4">
                  <c:v>0</c:v>
                </c:pt>
                <c:pt idx="5">
                  <c:v>0</c:v>
                </c:pt>
              </c:numCache>
            </c:numRef>
          </c:val>
        </c:ser>
        <c:axId val="47194417"/>
        <c:axId val="22096570"/>
      </c:barChart>
      <c:catAx>
        <c:axId val="47194417"/>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22096570"/>
        <c:crosses val="autoZero"/>
        <c:auto val="1"/>
        <c:lblOffset val="100"/>
        <c:noMultiLvlLbl val="0"/>
      </c:catAx>
      <c:valAx>
        <c:axId val="22096570"/>
        <c:scaling>
          <c:orientation val="minMax"/>
          <c:max val="350"/>
          <c:min val="2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47194417"/>
        <c:crossesAt val="1"/>
        <c:crossBetween val="between"/>
        <c:dispUnits/>
        <c:maj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Progressió de càrregues en el període 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'Periode-I'!$B$6:$B$21</c:f>
              <c:strCache/>
            </c:strRef>
          </c:cat>
          <c:val>
            <c:numRef>
              <c:f>'Periode-I'!$C$6:$C$21</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38739091"/>
        <c:axId val="13107500"/>
      </c:barChart>
      <c:catAx>
        <c:axId val="38739091"/>
        <c:scaling>
          <c:orientation val="minMax"/>
        </c:scaling>
        <c:axPos val="b"/>
        <c:title>
          <c:tx>
            <c:rich>
              <a:bodyPr vert="horz" rot="0" anchor="ctr"/>
              <a:lstStyle/>
              <a:p>
                <a:pPr algn="ctr">
                  <a:defRPr/>
                </a:pPr>
                <a:r>
                  <a:rPr lang="en-US" cap="none" sz="1425" b="1" i="0" u="none" baseline="0">
                    <a:latin typeface="Arial"/>
                    <a:ea typeface="Arial"/>
                    <a:cs typeface="Arial"/>
                  </a:rPr>
                  <a:t>Setmanes</a:t>
                </a:r>
              </a:p>
            </c:rich>
          </c:tx>
          <c:layout/>
          <c:overlay val="0"/>
          <c:spPr>
            <a:noFill/>
            <a:ln>
              <a:noFill/>
            </a:ln>
          </c:spPr>
        </c:title>
        <c:delete val="0"/>
        <c:numFmt formatCode="General" sourceLinked="1"/>
        <c:majorTickMark val="out"/>
        <c:minorTickMark val="none"/>
        <c:tickLblPos val="nextTo"/>
        <c:crossAx val="13107500"/>
        <c:crosses val="autoZero"/>
        <c:auto val="1"/>
        <c:lblOffset val="100"/>
        <c:noMultiLvlLbl val="0"/>
      </c:catAx>
      <c:valAx>
        <c:axId val="13107500"/>
        <c:scaling>
          <c:orientation val="minMax"/>
          <c:min val="500"/>
        </c:scaling>
        <c:axPos val="l"/>
        <c:title>
          <c:tx>
            <c:rich>
              <a:bodyPr vert="horz" rot="-5400000" anchor="ctr"/>
              <a:lstStyle/>
              <a:p>
                <a:pPr algn="ctr">
                  <a:defRPr/>
                </a:pPr>
                <a:r>
                  <a:rPr lang="en-US" cap="none" sz="1425"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387390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
          <c:y val="0.16025"/>
          <c:w val="0.86225"/>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'Dies-S1'!$L$14:$L$19</c:f>
              <c:numCache>
                <c:ptCount val="6"/>
                <c:pt idx="0">
                  <c:v>0</c:v>
                </c:pt>
                <c:pt idx="1">
                  <c:v>0</c:v>
                </c:pt>
                <c:pt idx="2">
                  <c:v>0</c:v>
                </c:pt>
                <c:pt idx="3">
                  <c:v>0</c:v>
                </c:pt>
                <c:pt idx="4">
                  <c:v>0</c:v>
                </c:pt>
                <c:pt idx="5">
                  <c:v>0</c:v>
                </c:pt>
              </c:numCache>
            </c:numRef>
          </c:cat>
          <c:val>
            <c:numRef>
              <c:f>'Dies-S1'!$M$14:$M$19</c:f>
              <c:numCache>
                <c:ptCount val="6"/>
                <c:pt idx="0">
                  <c:v>0</c:v>
                </c:pt>
                <c:pt idx="1">
                  <c:v>0</c:v>
                </c:pt>
                <c:pt idx="2">
                  <c:v>0</c:v>
                </c:pt>
                <c:pt idx="3">
                  <c:v>0</c:v>
                </c:pt>
                <c:pt idx="4">
                  <c:v>0</c:v>
                </c:pt>
                <c:pt idx="5">
                  <c:v>0</c:v>
                </c:pt>
              </c:numCache>
            </c:numRef>
          </c:val>
        </c:ser>
        <c:axId val="50858637"/>
        <c:axId val="55074550"/>
      </c:barChart>
      <c:catAx>
        <c:axId val="50858637"/>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55074550"/>
        <c:crosses val="autoZero"/>
        <c:auto val="1"/>
        <c:lblOffset val="100"/>
        <c:noMultiLvlLbl val="0"/>
      </c:catAx>
      <c:valAx>
        <c:axId val="55074550"/>
        <c:scaling>
          <c:orientation val="minMax"/>
          <c:min val="2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5085863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
          <c:y val="0.16025"/>
          <c:w val="0.86225"/>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'Dies-S2'!$L$14:$L$19</c:f>
              <c:numCache>
                <c:ptCount val="6"/>
                <c:pt idx="0">
                  <c:v>0</c:v>
                </c:pt>
                <c:pt idx="1">
                  <c:v>0</c:v>
                </c:pt>
                <c:pt idx="2">
                  <c:v>0</c:v>
                </c:pt>
                <c:pt idx="3">
                  <c:v>0</c:v>
                </c:pt>
                <c:pt idx="4">
                  <c:v>0</c:v>
                </c:pt>
                <c:pt idx="5">
                  <c:v>0</c:v>
                </c:pt>
              </c:numCache>
            </c:numRef>
          </c:cat>
          <c:val>
            <c:numRef>
              <c:f>'Dies-S2'!$M$14:$M$19</c:f>
              <c:numCache>
                <c:ptCount val="6"/>
                <c:pt idx="0">
                  <c:v>0</c:v>
                </c:pt>
                <c:pt idx="1">
                  <c:v>0</c:v>
                </c:pt>
                <c:pt idx="2">
                  <c:v>0</c:v>
                </c:pt>
                <c:pt idx="3">
                  <c:v>0</c:v>
                </c:pt>
                <c:pt idx="4">
                  <c:v>0</c:v>
                </c:pt>
                <c:pt idx="5">
                  <c:v>0</c:v>
                </c:pt>
              </c:numCache>
            </c:numRef>
          </c:val>
        </c:ser>
        <c:axId val="25908903"/>
        <c:axId val="31853536"/>
      </c:barChart>
      <c:catAx>
        <c:axId val="25908903"/>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31853536"/>
        <c:crosses val="autoZero"/>
        <c:auto val="1"/>
        <c:lblOffset val="100"/>
        <c:noMultiLvlLbl val="0"/>
      </c:catAx>
      <c:valAx>
        <c:axId val="31853536"/>
        <c:scaling>
          <c:orientation val="minMax"/>
          <c:min val="2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2590890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
          <c:y val="0.16025"/>
          <c:w val="0.86225"/>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'Dies-S3'!$L$14:$L$19</c:f>
              <c:numCache>
                <c:ptCount val="6"/>
                <c:pt idx="0">
                  <c:v>0</c:v>
                </c:pt>
                <c:pt idx="1">
                  <c:v>0</c:v>
                </c:pt>
                <c:pt idx="2">
                  <c:v>0</c:v>
                </c:pt>
                <c:pt idx="3">
                  <c:v>0</c:v>
                </c:pt>
                <c:pt idx="4">
                  <c:v>0</c:v>
                </c:pt>
                <c:pt idx="5">
                  <c:v>0</c:v>
                </c:pt>
              </c:numCache>
            </c:numRef>
          </c:cat>
          <c:val>
            <c:numRef>
              <c:f>'Dies-S3'!$M$14:$M$19</c:f>
              <c:numCache>
                <c:ptCount val="6"/>
                <c:pt idx="0">
                  <c:v>0</c:v>
                </c:pt>
                <c:pt idx="1">
                  <c:v>0</c:v>
                </c:pt>
                <c:pt idx="2">
                  <c:v>0</c:v>
                </c:pt>
                <c:pt idx="3">
                  <c:v>0</c:v>
                </c:pt>
                <c:pt idx="4">
                  <c:v>0</c:v>
                </c:pt>
                <c:pt idx="5">
                  <c:v>0</c:v>
                </c:pt>
              </c:numCache>
            </c:numRef>
          </c:val>
        </c:ser>
        <c:axId val="18246369"/>
        <c:axId val="29999594"/>
      </c:barChart>
      <c:catAx>
        <c:axId val="18246369"/>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29999594"/>
        <c:crosses val="autoZero"/>
        <c:auto val="1"/>
        <c:lblOffset val="100"/>
        <c:noMultiLvlLbl val="0"/>
      </c:catAx>
      <c:valAx>
        <c:axId val="29999594"/>
        <c:scaling>
          <c:orientation val="minMax"/>
          <c:min val="2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182463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
          <c:y val="0.16025"/>
          <c:w val="0.86225"/>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'Dies-S4'!$L$14:$L$19</c:f>
              <c:numCache>
                <c:ptCount val="6"/>
                <c:pt idx="0">
                  <c:v>0</c:v>
                </c:pt>
                <c:pt idx="1">
                  <c:v>0</c:v>
                </c:pt>
                <c:pt idx="2">
                  <c:v>0</c:v>
                </c:pt>
                <c:pt idx="3">
                  <c:v>0</c:v>
                </c:pt>
                <c:pt idx="4">
                  <c:v>0</c:v>
                </c:pt>
                <c:pt idx="5">
                  <c:v>0</c:v>
                </c:pt>
              </c:numCache>
            </c:numRef>
          </c:cat>
          <c:val>
            <c:numRef>
              <c:f>'Dies-S4'!$M$14:$M$19</c:f>
              <c:numCache>
                <c:ptCount val="6"/>
                <c:pt idx="0">
                  <c:v>0</c:v>
                </c:pt>
                <c:pt idx="1">
                  <c:v>0</c:v>
                </c:pt>
                <c:pt idx="2">
                  <c:v>0</c:v>
                </c:pt>
                <c:pt idx="3">
                  <c:v>0</c:v>
                </c:pt>
                <c:pt idx="4">
                  <c:v>0</c:v>
                </c:pt>
                <c:pt idx="5">
                  <c:v>0</c:v>
                </c:pt>
              </c:numCache>
            </c:numRef>
          </c:val>
        </c:ser>
        <c:axId val="1560891"/>
        <c:axId val="14048020"/>
      </c:barChart>
      <c:catAx>
        <c:axId val="1560891"/>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14048020"/>
        <c:crosses val="autoZero"/>
        <c:auto val="1"/>
        <c:lblOffset val="100"/>
        <c:noMultiLvlLbl val="0"/>
      </c:catAx>
      <c:valAx>
        <c:axId val="14048020"/>
        <c:scaling>
          <c:orientation val="minMax"/>
          <c:min val="1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15608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25"/>
          <c:y val="0.16025"/>
          <c:w val="0.862"/>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'Dies-S11'!$L$14:$L$19</c:f>
              <c:numCache>
                <c:ptCount val="6"/>
                <c:pt idx="0">
                  <c:v>0</c:v>
                </c:pt>
                <c:pt idx="1">
                  <c:v>0</c:v>
                </c:pt>
                <c:pt idx="2">
                  <c:v>0</c:v>
                </c:pt>
                <c:pt idx="3">
                  <c:v>0</c:v>
                </c:pt>
                <c:pt idx="4">
                  <c:v>0</c:v>
                </c:pt>
                <c:pt idx="5">
                  <c:v>0</c:v>
                </c:pt>
              </c:numCache>
            </c:numRef>
          </c:cat>
          <c:val>
            <c:numRef>
              <c:f>'Dies-S11'!$M$14:$M$19</c:f>
              <c:numCache>
                <c:ptCount val="6"/>
                <c:pt idx="0">
                  <c:v>0</c:v>
                </c:pt>
                <c:pt idx="1">
                  <c:v>0</c:v>
                </c:pt>
                <c:pt idx="2">
                  <c:v>0</c:v>
                </c:pt>
                <c:pt idx="3">
                  <c:v>0</c:v>
                </c:pt>
                <c:pt idx="4">
                  <c:v>0</c:v>
                </c:pt>
                <c:pt idx="5">
                  <c:v>0</c:v>
                </c:pt>
              </c:numCache>
            </c:numRef>
          </c:val>
        </c:ser>
        <c:axId val="59323317"/>
        <c:axId val="64147806"/>
      </c:barChart>
      <c:catAx>
        <c:axId val="59323317"/>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64147806"/>
        <c:crosses val="autoZero"/>
        <c:auto val="1"/>
        <c:lblOffset val="100"/>
        <c:noMultiLvlLbl val="0"/>
      </c:catAx>
      <c:valAx>
        <c:axId val="64147806"/>
        <c:scaling>
          <c:orientation val="minMax"/>
          <c:max val="440"/>
          <c:min val="3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59323317"/>
        <c:crossesAt val="1"/>
        <c:crossBetween val="between"/>
        <c:dispUnits/>
        <c:maj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25"/>
          <c:y val="0.16025"/>
          <c:w val="0.862"/>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'Dies-S14'!$L$14:$L$19</c:f>
              <c:numCache>
                <c:ptCount val="6"/>
                <c:pt idx="0">
                  <c:v>0</c:v>
                </c:pt>
                <c:pt idx="1">
                  <c:v>0</c:v>
                </c:pt>
                <c:pt idx="2">
                  <c:v>0</c:v>
                </c:pt>
                <c:pt idx="3">
                  <c:v>0</c:v>
                </c:pt>
                <c:pt idx="4">
                  <c:v>0</c:v>
                </c:pt>
                <c:pt idx="5">
                  <c:v>0</c:v>
                </c:pt>
              </c:numCache>
            </c:numRef>
          </c:cat>
          <c:val>
            <c:numRef>
              <c:f>'Dies-S14'!$M$14:$M$19</c:f>
              <c:numCache>
                <c:ptCount val="6"/>
                <c:pt idx="0">
                  <c:v>0</c:v>
                </c:pt>
                <c:pt idx="1">
                  <c:v>0</c:v>
                </c:pt>
                <c:pt idx="2">
                  <c:v>0</c:v>
                </c:pt>
                <c:pt idx="3">
                  <c:v>0</c:v>
                </c:pt>
                <c:pt idx="4">
                  <c:v>0</c:v>
                </c:pt>
                <c:pt idx="5">
                  <c:v>0</c:v>
                </c:pt>
              </c:numCache>
            </c:numRef>
          </c:val>
        </c:ser>
        <c:axId val="40459343"/>
        <c:axId val="28589768"/>
      </c:barChart>
      <c:catAx>
        <c:axId val="40459343"/>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28589768"/>
        <c:crosses val="autoZero"/>
        <c:auto val="1"/>
        <c:lblOffset val="100"/>
        <c:noMultiLvlLbl val="0"/>
      </c:catAx>
      <c:valAx>
        <c:axId val="28589768"/>
        <c:scaling>
          <c:orientation val="minMax"/>
          <c:max val="480"/>
          <c:min val="3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40459343"/>
        <c:crossesAt val="1"/>
        <c:crossBetween val="between"/>
        <c:dispUnits/>
        <c:maj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Valoració càrregues diàries</a:t>
            </a:r>
          </a:p>
        </c:rich>
      </c:tx>
      <c:layout>
        <c:manualLayout>
          <c:xMode val="factor"/>
          <c:yMode val="factor"/>
          <c:x val="-0.00325"/>
          <c:y val="0.00775"/>
        </c:manualLayout>
      </c:layout>
      <c:spPr>
        <a:noFill/>
        <a:ln>
          <a:noFill/>
        </a:ln>
      </c:spPr>
    </c:title>
    <c:plotArea>
      <c:layout>
        <c:manualLayout>
          <c:xMode val="edge"/>
          <c:yMode val="edge"/>
          <c:x val="0.10525"/>
          <c:y val="0.16025"/>
          <c:w val="0.862"/>
          <c:h val="0.71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'Dies-S15'!$L$14:$L$19</c:f>
              <c:numCache>
                <c:ptCount val="6"/>
                <c:pt idx="0">
                  <c:v>0</c:v>
                </c:pt>
                <c:pt idx="1">
                  <c:v>0</c:v>
                </c:pt>
                <c:pt idx="2">
                  <c:v>0</c:v>
                </c:pt>
                <c:pt idx="3">
                  <c:v>0</c:v>
                </c:pt>
                <c:pt idx="4">
                  <c:v>0</c:v>
                </c:pt>
                <c:pt idx="5">
                  <c:v>0</c:v>
                </c:pt>
              </c:numCache>
            </c:numRef>
          </c:cat>
          <c:val>
            <c:numRef>
              <c:f>'Dies-S15'!$M$14:$M$19</c:f>
              <c:numCache>
                <c:ptCount val="6"/>
                <c:pt idx="0">
                  <c:v>0</c:v>
                </c:pt>
                <c:pt idx="1">
                  <c:v>0</c:v>
                </c:pt>
                <c:pt idx="2">
                  <c:v>0</c:v>
                </c:pt>
                <c:pt idx="3">
                  <c:v>0</c:v>
                </c:pt>
                <c:pt idx="4">
                  <c:v>0</c:v>
                </c:pt>
                <c:pt idx="5">
                  <c:v>0</c:v>
                </c:pt>
              </c:numCache>
            </c:numRef>
          </c:val>
        </c:ser>
        <c:axId val="55981321"/>
        <c:axId val="34069842"/>
      </c:barChart>
      <c:catAx>
        <c:axId val="55981321"/>
        <c:scaling>
          <c:orientation val="minMax"/>
        </c:scaling>
        <c:axPos val="b"/>
        <c:title>
          <c:tx>
            <c:rich>
              <a:bodyPr vert="horz" rot="0" anchor="ctr"/>
              <a:lstStyle/>
              <a:p>
                <a:pPr algn="ctr">
                  <a:defRPr/>
                </a:pPr>
                <a:r>
                  <a:rPr lang="en-US" cap="none" sz="800" b="1" i="0" u="none" baseline="0">
                    <a:latin typeface="Arial"/>
                    <a:ea typeface="Arial"/>
                    <a:cs typeface="Arial"/>
                  </a:rPr>
                  <a:t>Sessions</a:t>
                </a:r>
              </a:p>
            </c:rich>
          </c:tx>
          <c:layout/>
          <c:overlay val="0"/>
          <c:spPr>
            <a:noFill/>
            <a:ln>
              <a:noFill/>
            </a:ln>
          </c:spPr>
        </c:title>
        <c:majorGridlines/>
        <c:delete val="0"/>
        <c:numFmt formatCode="General" sourceLinked="1"/>
        <c:majorTickMark val="out"/>
        <c:minorTickMark val="none"/>
        <c:tickLblPos val="nextTo"/>
        <c:crossAx val="34069842"/>
        <c:crosses val="autoZero"/>
        <c:auto val="1"/>
        <c:lblOffset val="100"/>
        <c:noMultiLvlLbl val="0"/>
      </c:catAx>
      <c:valAx>
        <c:axId val="34069842"/>
        <c:scaling>
          <c:orientation val="minMax"/>
          <c:max val="500"/>
          <c:min val="300"/>
        </c:scaling>
        <c:axPos val="l"/>
        <c:title>
          <c:tx>
            <c:rich>
              <a:bodyPr vert="horz" rot="-5400000" anchor="ctr"/>
              <a:lstStyle/>
              <a:p>
                <a:pPr algn="ctr">
                  <a:defRPr/>
                </a:pPr>
                <a:r>
                  <a:rPr lang="en-US" cap="none" sz="800" b="1" i="0" u="none" baseline="0">
                    <a:latin typeface="Arial"/>
                    <a:ea typeface="Arial"/>
                    <a:cs typeface="Arial"/>
                  </a:rPr>
                  <a:t>Càrregues</a:t>
                </a:r>
              </a:p>
            </c:rich>
          </c:tx>
          <c:layout/>
          <c:overlay val="0"/>
          <c:spPr>
            <a:noFill/>
            <a:ln>
              <a:noFill/>
            </a:ln>
          </c:spPr>
        </c:title>
        <c:majorGridlines/>
        <c:delete val="0"/>
        <c:numFmt formatCode="General" sourceLinked="1"/>
        <c:majorTickMark val="out"/>
        <c:minorTickMark val="none"/>
        <c:tickLblPos val="nextTo"/>
        <c:crossAx val="55981321"/>
        <c:crossesAt val="1"/>
        <c:crossBetween val="between"/>
        <c:dispUnits/>
        <c:maj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16</xdr:row>
      <xdr:rowOff>38100</xdr:rowOff>
    </xdr:from>
    <xdr:to>
      <xdr:col>7</xdr:col>
      <xdr:colOff>1905000</xdr:colOff>
      <xdr:row>31</xdr:row>
      <xdr:rowOff>38100</xdr:rowOff>
    </xdr:to>
    <xdr:pic>
      <xdr:nvPicPr>
        <xdr:cNvPr id="1" name="Picture 1"/>
        <xdr:cNvPicPr preferRelativeResize="1">
          <a:picLocks noChangeAspect="1"/>
        </xdr:cNvPicPr>
      </xdr:nvPicPr>
      <xdr:blipFill>
        <a:blip r:embed="rId1"/>
        <a:stretch>
          <a:fillRect/>
        </a:stretch>
      </xdr:blipFill>
      <xdr:spPr>
        <a:xfrm>
          <a:off x="1762125" y="3124200"/>
          <a:ext cx="4400550" cy="2428875"/>
        </a:xfrm>
        <a:prstGeom prst="rect">
          <a:avLst/>
        </a:prstGeom>
        <a:solidFill>
          <a:srgbClr val="FFFFFF"/>
        </a:solidFill>
        <a:ln w="25400"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71800" cy="2524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181350" y="3714750"/>
        <a:ext cx="2971800" cy="25241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19050</xdr:rowOff>
    </xdr:from>
    <xdr:to>
      <xdr:col>11</xdr:col>
      <xdr:colOff>514350</xdr:colOff>
      <xdr:row>23</xdr:row>
      <xdr:rowOff>152400</xdr:rowOff>
    </xdr:to>
    <xdr:graphicFrame>
      <xdr:nvGraphicFramePr>
        <xdr:cNvPr id="1" name="Chart 1"/>
        <xdr:cNvGraphicFramePr/>
      </xdr:nvGraphicFramePr>
      <xdr:xfrm>
        <a:off x="1495425" y="180975"/>
        <a:ext cx="6477000" cy="3695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71800" cy="25241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71800" cy="2524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81325"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19050</xdr:rowOff>
    </xdr:from>
    <xdr:to>
      <xdr:col>11</xdr:col>
      <xdr:colOff>514350</xdr:colOff>
      <xdr:row>23</xdr:row>
      <xdr:rowOff>152400</xdr:rowOff>
    </xdr:to>
    <xdr:graphicFrame>
      <xdr:nvGraphicFramePr>
        <xdr:cNvPr id="1" name="Chart 1"/>
        <xdr:cNvGraphicFramePr/>
      </xdr:nvGraphicFramePr>
      <xdr:xfrm>
        <a:off x="1495425" y="180975"/>
        <a:ext cx="6477000"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81325" cy="2524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81325" cy="2524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81325" cy="2524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81325" cy="25241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71800" cy="2524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22</xdr:row>
      <xdr:rowOff>0</xdr:rowOff>
    </xdr:from>
    <xdr:to>
      <xdr:col>14</xdr:col>
      <xdr:colOff>333375</xdr:colOff>
      <xdr:row>37</xdr:row>
      <xdr:rowOff>57150</xdr:rowOff>
    </xdr:to>
    <xdr:graphicFrame>
      <xdr:nvGraphicFramePr>
        <xdr:cNvPr id="1" name="Chart 1"/>
        <xdr:cNvGraphicFramePr/>
      </xdr:nvGraphicFramePr>
      <xdr:xfrm>
        <a:off x="3238500" y="3714750"/>
        <a:ext cx="2971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H15"/>
  <sheetViews>
    <sheetView workbookViewId="0" topLeftCell="A4">
      <selection activeCell="A1" sqref="A1"/>
    </sheetView>
  </sheetViews>
  <sheetFormatPr defaultColWidth="11.421875" defaultRowHeight="12.75"/>
  <cols>
    <col min="1" max="1" width="3.00390625" style="0" customWidth="1"/>
    <col min="2" max="3" width="11.421875" style="23" customWidth="1"/>
    <col min="4" max="5" width="9.7109375" style="23" customWidth="1"/>
    <col min="6" max="6" width="9.421875" style="23" customWidth="1"/>
    <col min="7" max="7" width="9.140625" style="23" customWidth="1"/>
    <col min="8" max="8" width="59.8515625" style="0" customWidth="1"/>
  </cols>
  <sheetData>
    <row r="3" ht="18">
      <c r="B3" s="38" t="s">
        <v>35</v>
      </c>
    </row>
    <row r="5" spans="2:8" ht="15.75">
      <c r="B5" s="30" t="s">
        <v>12</v>
      </c>
      <c r="C5" s="31" t="s">
        <v>16</v>
      </c>
      <c r="D5" s="31" t="s">
        <v>17</v>
      </c>
      <c r="E5" s="31" t="s">
        <v>18</v>
      </c>
      <c r="F5" s="31" t="s">
        <v>1</v>
      </c>
      <c r="G5" s="31" t="s">
        <v>4</v>
      </c>
      <c r="H5" s="32" t="s">
        <v>21</v>
      </c>
    </row>
    <row r="6" spans="2:8" ht="28.5" customHeight="1">
      <c r="B6" s="24" t="s">
        <v>23</v>
      </c>
      <c r="C6" s="25">
        <v>5</v>
      </c>
      <c r="D6" s="25" t="s">
        <v>19</v>
      </c>
      <c r="E6" s="25">
        <v>30</v>
      </c>
      <c r="F6" s="25" t="s">
        <v>20</v>
      </c>
      <c r="G6" s="25" t="s">
        <v>22</v>
      </c>
      <c r="H6" s="33" t="s">
        <v>34</v>
      </c>
    </row>
    <row r="7" spans="2:8" ht="14.25">
      <c r="B7" s="26">
        <v>22</v>
      </c>
      <c r="C7" s="27">
        <v>5</v>
      </c>
      <c r="D7" s="27">
        <v>20</v>
      </c>
      <c r="E7" s="27">
        <v>30</v>
      </c>
      <c r="F7" s="27" t="s">
        <v>24</v>
      </c>
      <c r="G7" s="27" t="s">
        <v>25</v>
      </c>
      <c r="H7" s="72" t="s">
        <v>37</v>
      </c>
    </row>
    <row r="8" spans="2:8" ht="14.25">
      <c r="B8" s="26">
        <v>23</v>
      </c>
      <c r="C8" s="27">
        <v>5</v>
      </c>
      <c r="D8" s="27">
        <v>20</v>
      </c>
      <c r="E8" s="27">
        <v>33</v>
      </c>
      <c r="F8" s="27" t="s">
        <v>24</v>
      </c>
      <c r="G8" s="27" t="s">
        <v>31</v>
      </c>
      <c r="H8" s="72"/>
    </row>
    <row r="9" spans="2:8" ht="14.25">
      <c r="B9" s="26">
        <v>24</v>
      </c>
      <c r="C9" s="27">
        <v>5</v>
      </c>
      <c r="D9" s="27">
        <v>20</v>
      </c>
      <c r="E9" s="27">
        <v>36</v>
      </c>
      <c r="F9" s="27" t="s">
        <v>24</v>
      </c>
      <c r="G9" s="27" t="s">
        <v>26</v>
      </c>
      <c r="H9" s="72"/>
    </row>
    <row r="10" spans="2:8" ht="14.25">
      <c r="B10" s="26">
        <v>25</v>
      </c>
      <c r="C10" s="27">
        <v>5</v>
      </c>
      <c r="D10" s="27">
        <v>20</v>
      </c>
      <c r="E10" s="27">
        <v>39</v>
      </c>
      <c r="F10" s="27" t="s">
        <v>24</v>
      </c>
      <c r="G10" s="27" t="s">
        <v>32</v>
      </c>
      <c r="H10" s="72"/>
    </row>
    <row r="11" spans="2:8" ht="14.25">
      <c r="B11" s="26">
        <v>26</v>
      </c>
      <c r="C11" s="27">
        <v>5</v>
      </c>
      <c r="D11" s="27">
        <v>20</v>
      </c>
      <c r="E11" s="27">
        <v>42</v>
      </c>
      <c r="F11" s="27" t="s">
        <v>24</v>
      </c>
      <c r="G11" s="27" t="s">
        <v>27</v>
      </c>
      <c r="H11" s="72"/>
    </row>
    <row r="12" spans="2:8" ht="14.25">
      <c r="B12" s="26">
        <v>27</v>
      </c>
      <c r="C12" s="27">
        <v>5</v>
      </c>
      <c r="D12" s="27">
        <v>20</v>
      </c>
      <c r="E12" s="27">
        <v>45</v>
      </c>
      <c r="F12" s="27" t="s">
        <v>24</v>
      </c>
      <c r="G12" s="27" t="s">
        <v>33</v>
      </c>
      <c r="H12" s="72"/>
    </row>
    <row r="13" spans="2:8" ht="14.25">
      <c r="B13" s="26">
        <v>28</v>
      </c>
      <c r="C13" s="27">
        <v>5</v>
      </c>
      <c r="D13" s="27">
        <v>20</v>
      </c>
      <c r="E13" s="27">
        <v>48</v>
      </c>
      <c r="F13" s="27" t="s">
        <v>24</v>
      </c>
      <c r="G13" s="27" t="s">
        <v>28</v>
      </c>
      <c r="H13" s="72"/>
    </row>
    <row r="14" spans="2:8" ht="14.25">
      <c r="B14" s="26">
        <v>29</v>
      </c>
      <c r="C14" s="27">
        <v>5</v>
      </c>
      <c r="D14" s="27">
        <v>20</v>
      </c>
      <c r="E14" s="27">
        <v>54</v>
      </c>
      <c r="F14" s="27" t="s">
        <v>24</v>
      </c>
      <c r="G14" s="27" t="s">
        <v>29</v>
      </c>
      <c r="H14" s="72"/>
    </row>
    <row r="15" spans="2:8" ht="14.25">
      <c r="B15" s="28">
        <v>30</v>
      </c>
      <c r="C15" s="29">
        <v>5</v>
      </c>
      <c r="D15" s="29">
        <v>20</v>
      </c>
      <c r="E15" s="29">
        <v>60</v>
      </c>
      <c r="F15" s="29" t="s">
        <v>24</v>
      </c>
      <c r="G15" s="29" t="s">
        <v>30</v>
      </c>
      <c r="H15" s="73"/>
    </row>
  </sheetData>
  <mergeCells count="1">
    <mergeCell ref="H7:H15"/>
  </mergeCells>
  <printOptions/>
  <pageMargins left="0.88" right="0.75" top="0.43" bottom="1" header="0" footer="0"/>
  <pageSetup orientation="landscape" paperSize="9" r:id="rId2"/>
  <drawing r:id="rId1"/>
</worksheet>
</file>

<file path=xl/worksheets/sheet10.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5" max="15" width="5.7109375" style="0" customWidth="1"/>
  </cols>
  <sheetData>
    <row r="1" spans="3:10" ht="15.75">
      <c r="C1" s="87" t="s">
        <v>68</v>
      </c>
      <c r="D1" s="88"/>
      <c r="E1" s="88"/>
      <c r="F1" s="88"/>
      <c r="G1" s="88"/>
      <c r="H1" s="89"/>
      <c r="J1" s="22"/>
    </row>
    <row r="2" ht="12.75">
      <c r="J2"/>
    </row>
    <row r="3" spans="3:8" ht="12.75">
      <c r="C3" s="86" t="s">
        <v>2</v>
      </c>
      <c r="D3" s="86"/>
      <c r="E3" s="86"/>
      <c r="F3" s="86"/>
      <c r="G3" s="86"/>
      <c r="H3" s="86"/>
    </row>
    <row r="4" spans="2:10" ht="15.75">
      <c r="B4" s="3">
        <v>1</v>
      </c>
      <c r="C4" s="35" t="s">
        <v>14</v>
      </c>
      <c r="D4" s="5"/>
      <c r="E4" s="6"/>
      <c r="F4" s="6"/>
      <c r="G4" s="4"/>
      <c r="H4" s="4"/>
      <c r="J4" s="13" t="s">
        <v>4</v>
      </c>
    </row>
    <row r="5" spans="3:10" ht="12.75">
      <c r="C5" s="4"/>
      <c r="D5" s="6"/>
      <c r="E5" s="6"/>
      <c r="F5" s="6"/>
      <c r="G5" s="6"/>
      <c r="H5" s="5"/>
      <c r="J5" s="14">
        <f>J7*3</f>
        <v>57</v>
      </c>
    </row>
    <row r="6" spans="3:10" ht="12.75">
      <c r="C6" s="6"/>
      <c r="D6" s="6"/>
      <c r="E6" s="7">
        <v>3</v>
      </c>
      <c r="F6" s="6"/>
      <c r="G6" s="7">
        <v>3</v>
      </c>
      <c r="H6" s="6"/>
      <c r="J6" s="13" t="s">
        <v>1</v>
      </c>
    </row>
    <row r="7" spans="3:10" ht="12.75">
      <c r="C7" s="6"/>
      <c r="D7" s="7">
        <v>3</v>
      </c>
      <c r="E7" s="7">
        <v>3</v>
      </c>
      <c r="F7" s="7">
        <v>3</v>
      </c>
      <c r="G7" s="7">
        <v>3</v>
      </c>
      <c r="H7" s="7">
        <v>3</v>
      </c>
      <c r="J7" s="15">
        <f>COUNT(C4:H9)</f>
        <v>19</v>
      </c>
    </row>
    <row r="8" spans="3:10" ht="12.75">
      <c r="C8" s="7">
        <v>3</v>
      </c>
      <c r="D8" s="7">
        <v>3</v>
      </c>
      <c r="E8" s="7">
        <v>3</v>
      </c>
      <c r="F8" s="7">
        <v>3</v>
      </c>
      <c r="G8" s="7">
        <v>3</v>
      </c>
      <c r="H8" s="7">
        <v>3</v>
      </c>
      <c r="J8" s="14" t="s">
        <v>0</v>
      </c>
    </row>
    <row r="9" spans="3:10" ht="12.75">
      <c r="C9" s="7">
        <v>3</v>
      </c>
      <c r="D9" s="7">
        <v>3</v>
      </c>
      <c r="E9" s="7">
        <v>3</v>
      </c>
      <c r="F9" s="7">
        <v>3</v>
      </c>
      <c r="G9" s="7">
        <v>3</v>
      </c>
      <c r="H9" s="7">
        <v>3</v>
      </c>
      <c r="J9" s="15">
        <f>SUM(C4:H9)</f>
        <v>57</v>
      </c>
    </row>
    <row r="10" spans="2:10" ht="12.75">
      <c r="B10" t="s">
        <v>3</v>
      </c>
      <c r="C10" s="36">
        <v>10</v>
      </c>
      <c r="D10" s="36">
        <v>12</v>
      </c>
      <c r="E10" s="36">
        <v>14</v>
      </c>
      <c r="F10" s="36">
        <v>16</v>
      </c>
      <c r="G10" s="36">
        <v>14</v>
      </c>
      <c r="H10" s="36">
        <v>12</v>
      </c>
      <c r="J10" s="14" t="s">
        <v>7</v>
      </c>
    </row>
    <row r="11" spans="2:10" ht="12.75">
      <c r="B11" t="s">
        <v>10</v>
      </c>
      <c r="C11" s="9">
        <f aca="true" t="shared" si="0" ref="C11:H11">SUM(C4:C9)*C10/2</f>
        <v>30</v>
      </c>
      <c r="D11" s="9">
        <f t="shared" si="0"/>
        <v>54</v>
      </c>
      <c r="E11" s="9">
        <f t="shared" si="0"/>
        <v>84</v>
      </c>
      <c r="F11" s="9">
        <f t="shared" si="0"/>
        <v>72</v>
      </c>
      <c r="G11" s="9">
        <f t="shared" si="0"/>
        <v>84</v>
      </c>
      <c r="H11" s="9">
        <f t="shared" si="0"/>
        <v>54</v>
      </c>
      <c r="J11" s="16">
        <f>SUM(C11:I11)</f>
        <v>378</v>
      </c>
    </row>
    <row r="12" spans="1:10" ht="12.75">
      <c r="A12" s="11"/>
      <c r="B12" s="11"/>
      <c r="C12" s="8"/>
      <c r="D12" s="8"/>
      <c r="E12" s="8"/>
      <c r="F12" s="8"/>
      <c r="G12" s="8"/>
      <c r="H12" s="8"/>
      <c r="I12" s="12"/>
      <c r="J12" s="12"/>
    </row>
    <row r="13" spans="2:13" ht="15.75">
      <c r="B13" s="3">
        <v>2</v>
      </c>
      <c r="C13" s="35" t="s">
        <v>41</v>
      </c>
      <c r="D13" s="5"/>
      <c r="E13" s="6"/>
      <c r="F13" s="6"/>
      <c r="G13" s="4"/>
      <c r="H13" s="4"/>
      <c r="J13" s="13" t="s">
        <v>4</v>
      </c>
      <c r="K13" s="1"/>
      <c r="L13" s="20" t="s">
        <v>12</v>
      </c>
      <c r="M13" s="20" t="s">
        <v>13</v>
      </c>
    </row>
    <row r="14" spans="3:13" ht="12.75">
      <c r="C14" s="4"/>
      <c r="D14" s="6"/>
      <c r="E14" s="6"/>
      <c r="F14" s="6"/>
      <c r="G14" s="6"/>
      <c r="H14" s="5"/>
      <c r="J14" s="37">
        <f>J16*3.25</f>
        <v>61.75</v>
      </c>
      <c r="K14" s="1"/>
      <c r="L14" s="19">
        <v>1</v>
      </c>
      <c r="M14" s="21">
        <f>J11</f>
        <v>378</v>
      </c>
    </row>
    <row r="15" spans="3:13" ht="12.75">
      <c r="C15" s="6"/>
      <c r="D15" s="6"/>
      <c r="E15" s="7">
        <v>3</v>
      </c>
      <c r="F15" s="6"/>
      <c r="G15" s="7">
        <v>3</v>
      </c>
      <c r="H15" s="6"/>
      <c r="J15" s="13" t="s">
        <v>1</v>
      </c>
      <c r="K15" s="1"/>
      <c r="L15" s="19">
        <v>2</v>
      </c>
      <c r="M15" s="21">
        <f>J20</f>
        <v>390.6975</v>
      </c>
    </row>
    <row r="16" spans="3:13" ht="12.75">
      <c r="C16" s="6"/>
      <c r="D16" s="7">
        <v>3</v>
      </c>
      <c r="E16" s="7">
        <v>3</v>
      </c>
      <c r="F16" s="7">
        <v>3</v>
      </c>
      <c r="G16" s="7">
        <v>3</v>
      </c>
      <c r="H16" s="7">
        <v>3</v>
      </c>
      <c r="J16" s="15">
        <f>COUNT(C13:H18)</f>
        <v>19</v>
      </c>
      <c r="K16" s="1"/>
      <c r="L16" s="19">
        <v>3</v>
      </c>
      <c r="M16" s="21">
        <f>J29</f>
        <v>413.59</v>
      </c>
    </row>
    <row r="17" spans="3:13" ht="12.75">
      <c r="C17" s="7">
        <v>3</v>
      </c>
      <c r="D17" s="7">
        <v>3</v>
      </c>
      <c r="E17" s="7">
        <v>3</v>
      </c>
      <c r="F17" s="7">
        <v>3</v>
      </c>
      <c r="G17" s="7">
        <v>3</v>
      </c>
      <c r="H17" s="7">
        <v>3</v>
      </c>
      <c r="J17" s="14" t="s">
        <v>0</v>
      </c>
      <c r="K17" s="1"/>
      <c r="L17" s="19">
        <v>4</v>
      </c>
      <c r="M17" s="21">
        <f>J38</f>
        <v>435</v>
      </c>
    </row>
    <row r="18" spans="3:13" ht="12.75">
      <c r="C18" s="7">
        <v>3</v>
      </c>
      <c r="D18" s="7">
        <v>3</v>
      </c>
      <c r="E18" s="7">
        <v>3</v>
      </c>
      <c r="F18" s="7">
        <v>3</v>
      </c>
      <c r="G18" s="7">
        <v>3</v>
      </c>
      <c r="H18" s="7">
        <v>3</v>
      </c>
      <c r="J18" s="15">
        <f>SUM(C13:H18)</f>
        <v>57</v>
      </c>
      <c r="K18" s="1"/>
      <c r="L18" s="19">
        <v>5</v>
      </c>
      <c r="M18" s="21">
        <f>J47</f>
        <v>392.49375</v>
      </c>
    </row>
    <row r="19" spans="2:13" ht="12.75">
      <c r="B19" t="s">
        <v>3</v>
      </c>
      <c r="C19" s="36">
        <v>21</v>
      </c>
      <c r="D19" s="36">
        <v>23</v>
      </c>
      <c r="E19" s="36">
        <v>25</v>
      </c>
      <c r="F19" s="36">
        <v>27</v>
      </c>
      <c r="G19" s="36">
        <v>25</v>
      </c>
      <c r="H19" s="36">
        <v>23</v>
      </c>
      <c r="J19" s="14" t="s">
        <v>7</v>
      </c>
      <c r="K19" s="1"/>
      <c r="L19" s="19">
        <v>6</v>
      </c>
      <c r="M19" s="21">
        <f>J56</f>
        <v>412.73249999999996</v>
      </c>
    </row>
    <row r="20" spans="2:13" ht="12.75">
      <c r="B20" t="s">
        <v>10</v>
      </c>
      <c r="C20" s="9">
        <f aca="true" t="shared" si="1" ref="C20:H20">SUM(C13:C18)*C19/4*1.13</f>
        <v>35.595</v>
      </c>
      <c r="D20" s="9">
        <f t="shared" si="1"/>
        <v>58.47749999999999</v>
      </c>
      <c r="E20" s="9">
        <f t="shared" si="1"/>
        <v>84.74999999999999</v>
      </c>
      <c r="F20" s="9">
        <f t="shared" si="1"/>
        <v>68.6475</v>
      </c>
      <c r="G20" s="9">
        <f t="shared" si="1"/>
        <v>84.74999999999999</v>
      </c>
      <c r="H20" s="9">
        <f t="shared" si="1"/>
        <v>58.47749999999999</v>
      </c>
      <c r="J20" s="16">
        <f>SUM(C20:I20)</f>
        <v>390.6975</v>
      </c>
      <c r="K20" s="1"/>
      <c r="M20" s="34">
        <f>SUM(M14:M19)</f>
        <v>2422.51375</v>
      </c>
    </row>
    <row r="21" spans="1:11" ht="12.75">
      <c r="A21" s="11"/>
      <c r="B21" s="11"/>
      <c r="C21" s="8"/>
      <c r="D21" s="8"/>
      <c r="E21" s="8"/>
      <c r="F21" s="8"/>
      <c r="G21" s="8"/>
      <c r="H21" s="8"/>
      <c r="I21" s="12"/>
      <c r="J21" s="12"/>
      <c r="K21" s="12"/>
    </row>
    <row r="22" spans="2:11" ht="15.75">
      <c r="B22" s="3">
        <v>3</v>
      </c>
      <c r="C22" s="35" t="s">
        <v>15</v>
      </c>
      <c r="D22" s="5"/>
      <c r="E22" s="6"/>
      <c r="F22" s="6"/>
      <c r="G22" s="4"/>
      <c r="H22" s="4"/>
      <c r="J22" s="13" t="s">
        <v>4</v>
      </c>
      <c r="K22" s="1"/>
    </row>
    <row r="23" spans="3:11" ht="12.75">
      <c r="C23" s="4"/>
      <c r="D23" s="6"/>
      <c r="E23" s="6"/>
      <c r="F23" s="6"/>
      <c r="G23" s="6"/>
      <c r="H23" s="5"/>
      <c r="J23" s="37">
        <f>J25*3.5</f>
        <v>66.5</v>
      </c>
      <c r="K23" s="1"/>
    </row>
    <row r="24" spans="3:11" ht="12.75">
      <c r="C24" s="6"/>
      <c r="D24" s="6"/>
      <c r="E24" s="7">
        <v>3</v>
      </c>
      <c r="F24" s="6"/>
      <c r="G24" s="7">
        <v>3</v>
      </c>
      <c r="H24" s="6"/>
      <c r="J24" s="13" t="s">
        <v>1</v>
      </c>
      <c r="K24" s="1"/>
    </row>
    <row r="25" spans="3:11" ht="12.75">
      <c r="C25" s="6"/>
      <c r="D25" s="7">
        <v>3</v>
      </c>
      <c r="E25" s="7">
        <v>3</v>
      </c>
      <c r="F25" s="7">
        <v>3</v>
      </c>
      <c r="G25" s="7">
        <v>3</v>
      </c>
      <c r="H25" s="7">
        <v>3</v>
      </c>
      <c r="J25" s="15">
        <f>COUNT(C22:H27)</f>
        <v>19</v>
      </c>
      <c r="K25" s="1"/>
    </row>
    <row r="26" spans="3:11" ht="12.75">
      <c r="C26" s="7">
        <v>3</v>
      </c>
      <c r="D26" s="7">
        <v>3</v>
      </c>
      <c r="E26" s="7">
        <v>3</v>
      </c>
      <c r="F26" s="7">
        <v>3</v>
      </c>
      <c r="G26" s="7">
        <v>3</v>
      </c>
      <c r="H26" s="7">
        <v>3</v>
      </c>
      <c r="J26" s="14" t="s">
        <v>0</v>
      </c>
      <c r="K26" s="1"/>
    </row>
    <row r="27" spans="3:11" ht="12.75">
      <c r="C27" s="7">
        <v>3</v>
      </c>
      <c r="D27" s="7">
        <v>3</v>
      </c>
      <c r="E27" s="7">
        <v>3</v>
      </c>
      <c r="F27" s="7">
        <v>3</v>
      </c>
      <c r="G27" s="7">
        <v>3</v>
      </c>
      <c r="H27" s="7">
        <v>3</v>
      </c>
      <c r="J27" s="15">
        <f>SUM(C22:H27)</f>
        <v>57</v>
      </c>
      <c r="K27" s="1"/>
    </row>
    <row r="28" spans="2:11" ht="12.75">
      <c r="B28" t="s">
        <v>3</v>
      </c>
      <c r="C28" s="36">
        <v>32</v>
      </c>
      <c r="D28" s="36">
        <v>35</v>
      </c>
      <c r="E28" s="36">
        <v>38</v>
      </c>
      <c r="F28" s="36">
        <v>41</v>
      </c>
      <c r="G28" s="36">
        <v>38</v>
      </c>
      <c r="H28" s="36">
        <v>35</v>
      </c>
      <c r="J28" s="14" t="s">
        <v>7</v>
      </c>
      <c r="K28" s="1"/>
    </row>
    <row r="29" spans="2:11" ht="12.75">
      <c r="B29" t="s">
        <v>10</v>
      </c>
      <c r="C29" s="9">
        <f aca="true" t="shared" si="2" ref="C29:H29">SUM(C22:C27)*C28/6*1.18</f>
        <v>37.76</v>
      </c>
      <c r="D29" s="9">
        <f t="shared" si="2"/>
        <v>61.949999999999996</v>
      </c>
      <c r="E29" s="9">
        <f t="shared" si="2"/>
        <v>89.67999999999999</v>
      </c>
      <c r="F29" s="9">
        <f t="shared" si="2"/>
        <v>72.57</v>
      </c>
      <c r="G29" s="9">
        <f t="shared" si="2"/>
        <v>89.67999999999999</v>
      </c>
      <c r="H29" s="9">
        <f t="shared" si="2"/>
        <v>61.949999999999996</v>
      </c>
      <c r="J29" s="16">
        <f>SUM(C29:I29)</f>
        <v>413.59</v>
      </c>
      <c r="K29" s="1"/>
    </row>
    <row r="30" spans="1:11" ht="12.75">
      <c r="A30" s="11"/>
      <c r="B30" s="11"/>
      <c r="C30" s="8"/>
      <c r="D30" s="8"/>
      <c r="E30" s="8"/>
      <c r="F30" s="8"/>
      <c r="G30" s="8"/>
      <c r="H30" s="8"/>
      <c r="I30" s="12"/>
      <c r="J30" s="12"/>
      <c r="K30" s="12"/>
    </row>
    <row r="31" spans="2:11" ht="15.75">
      <c r="B31" s="3">
        <v>4</v>
      </c>
      <c r="C31" s="35" t="s">
        <v>14</v>
      </c>
      <c r="D31" s="5"/>
      <c r="E31" s="6"/>
      <c r="F31" s="6"/>
      <c r="G31" s="4"/>
      <c r="H31" s="4"/>
      <c r="J31" s="13" t="s">
        <v>4</v>
      </c>
      <c r="K31" s="1"/>
    </row>
    <row r="32" spans="3:11" ht="12.75">
      <c r="C32" s="4"/>
      <c r="D32" s="6"/>
      <c r="E32" s="6"/>
      <c r="F32" s="6"/>
      <c r="G32" s="6"/>
      <c r="H32" s="5"/>
      <c r="J32" s="14">
        <f>J34*3</f>
        <v>57</v>
      </c>
      <c r="K32" s="1"/>
    </row>
    <row r="33" spans="3:11" ht="12.75">
      <c r="C33" s="6"/>
      <c r="D33" s="6"/>
      <c r="E33" s="7">
        <v>3</v>
      </c>
      <c r="F33" s="6"/>
      <c r="G33" s="7">
        <v>3</v>
      </c>
      <c r="H33" s="6"/>
      <c r="J33" s="13" t="s">
        <v>1</v>
      </c>
      <c r="K33" s="1"/>
    </row>
    <row r="34" spans="3:11" ht="12.75">
      <c r="C34" s="6"/>
      <c r="D34" s="7">
        <v>3</v>
      </c>
      <c r="E34" s="7">
        <v>3</v>
      </c>
      <c r="F34" s="7">
        <v>3</v>
      </c>
      <c r="G34" s="7">
        <v>3</v>
      </c>
      <c r="H34" s="7">
        <v>3</v>
      </c>
      <c r="J34" s="15">
        <f>COUNT(C31:H36)</f>
        <v>19</v>
      </c>
      <c r="K34" s="1"/>
    </row>
    <row r="35" spans="3:11" ht="12.75">
      <c r="C35" s="7">
        <v>3</v>
      </c>
      <c r="D35" s="7">
        <v>3</v>
      </c>
      <c r="E35" s="7">
        <v>3</v>
      </c>
      <c r="F35" s="7">
        <v>3</v>
      </c>
      <c r="G35" s="7">
        <v>3</v>
      </c>
      <c r="H35" s="7">
        <v>3</v>
      </c>
      <c r="J35" s="14" t="s">
        <v>0</v>
      </c>
      <c r="K35" s="1"/>
    </row>
    <row r="36" spans="3:11" ht="12.75">
      <c r="C36" s="7">
        <v>3</v>
      </c>
      <c r="D36" s="7">
        <v>3</v>
      </c>
      <c r="E36" s="7">
        <v>3</v>
      </c>
      <c r="F36" s="7">
        <v>3</v>
      </c>
      <c r="G36" s="7">
        <v>3</v>
      </c>
      <c r="H36" s="7">
        <v>3</v>
      </c>
      <c r="J36" s="15">
        <f>SUM(C31:H36)</f>
        <v>57</v>
      </c>
      <c r="K36" s="1"/>
    </row>
    <row r="37" spans="2:11" ht="12.75">
      <c r="B37" t="s">
        <v>3</v>
      </c>
      <c r="C37" s="36">
        <v>12</v>
      </c>
      <c r="D37" s="36">
        <v>14</v>
      </c>
      <c r="E37" s="36">
        <v>16</v>
      </c>
      <c r="F37" s="36">
        <v>18</v>
      </c>
      <c r="G37" s="36">
        <v>16</v>
      </c>
      <c r="H37" s="36">
        <v>14</v>
      </c>
      <c r="J37" s="14" t="s">
        <v>7</v>
      </c>
      <c r="K37" s="1"/>
    </row>
    <row r="38" spans="2:11" ht="12.75">
      <c r="B38" t="s">
        <v>10</v>
      </c>
      <c r="C38" s="9">
        <f aca="true" t="shared" si="3" ref="C38:H38">SUM(C31:C36)*C37/2</f>
        <v>36</v>
      </c>
      <c r="D38" s="9">
        <f t="shared" si="3"/>
        <v>63</v>
      </c>
      <c r="E38" s="9">
        <f t="shared" si="3"/>
        <v>96</v>
      </c>
      <c r="F38" s="9">
        <f t="shared" si="3"/>
        <v>81</v>
      </c>
      <c r="G38" s="9">
        <f t="shared" si="3"/>
        <v>96</v>
      </c>
      <c r="H38" s="9">
        <f t="shared" si="3"/>
        <v>63</v>
      </c>
      <c r="J38" s="16">
        <f>SUM(C38:I38)</f>
        <v>435</v>
      </c>
      <c r="K38" s="1"/>
    </row>
    <row r="39" spans="1:11" ht="12.75">
      <c r="A39" s="11"/>
      <c r="B39" s="11"/>
      <c r="C39" s="8"/>
      <c r="D39" s="8"/>
      <c r="E39" s="8"/>
      <c r="F39" s="8"/>
      <c r="G39" s="8"/>
      <c r="H39" s="8"/>
      <c r="I39" s="12"/>
      <c r="J39" s="12"/>
      <c r="K39" s="12"/>
    </row>
    <row r="40" spans="2:10" ht="15.75">
      <c r="B40" s="3">
        <v>5</v>
      </c>
      <c r="C40" s="35" t="s">
        <v>38</v>
      </c>
      <c r="D40" s="5"/>
      <c r="E40" s="6"/>
      <c r="F40" s="6"/>
      <c r="G40" s="4"/>
      <c r="H40" s="4"/>
      <c r="J40" s="13" t="s">
        <v>4</v>
      </c>
    </row>
    <row r="41" spans="3:10" ht="12.75">
      <c r="C41" s="4"/>
      <c r="D41" s="6"/>
      <c r="E41" s="6"/>
      <c r="F41" s="6"/>
      <c r="G41" s="6"/>
      <c r="H41" s="5"/>
      <c r="J41" s="37">
        <f>J43*3.75</f>
        <v>71.25</v>
      </c>
    </row>
    <row r="42" spans="3:10" ht="12.75">
      <c r="C42" s="6"/>
      <c r="D42" s="6"/>
      <c r="E42" s="7">
        <v>3</v>
      </c>
      <c r="F42" s="6"/>
      <c r="G42" s="7">
        <v>3</v>
      </c>
      <c r="H42" s="6"/>
      <c r="J42" s="13" t="s">
        <v>1</v>
      </c>
    </row>
    <row r="43" spans="3:10" ht="12.75">
      <c r="C43" s="6"/>
      <c r="D43" s="7">
        <v>3</v>
      </c>
      <c r="E43" s="7">
        <v>3</v>
      </c>
      <c r="F43" s="7">
        <v>3</v>
      </c>
      <c r="G43" s="7">
        <v>3</v>
      </c>
      <c r="H43" s="7">
        <v>3</v>
      </c>
      <c r="J43" s="15">
        <f>COUNT(C40:H45)</f>
        <v>19</v>
      </c>
    </row>
    <row r="44" spans="3:10" ht="12.75">
      <c r="C44" s="7">
        <v>3</v>
      </c>
      <c r="D44" s="7">
        <v>3</v>
      </c>
      <c r="E44" s="7">
        <v>3</v>
      </c>
      <c r="F44" s="7">
        <v>3</v>
      </c>
      <c r="G44" s="7">
        <v>3</v>
      </c>
      <c r="H44" s="7">
        <v>3</v>
      </c>
      <c r="J44" s="14" t="s">
        <v>0</v>
      </c>
    </row>
    <row r="45" spans="3:10" ht="12.75">
      <c r="C45" s="7">
        <v>3</v>
      </c>
      <c r="D45" s="7">
        <v>3</v>
      </c>
      <c r="E45" s="7">
        <v>3</v>
      </c>
      <c r="F45" s="7">
        <v>3</v>
      </c>
      <c r="G45" s="7">
        <v>3</v>
      </c>
      <c r="H45" s="7">
        <v>3</v>
      </c>
      <c r="J45" s="15">
        <f>SUM(C40:H45)</f>
        <v>57</v>
      </c>
    </row>
    <row r="46" spans="2:10" ht="12.75">
      <c r="B46" t="s">
        <v>3</v>
      </c>
      <c r="C46" s="36">
        <v>39</v>
      </c>
      <c r="D46" s="36">
        <v>43</v>
      </c>
      <c r="E46" s="36">
        <v>47</v>
      </c>
      <c r="F46" s="36">
        <v>51</v>
      </c>
      <c r="G46" s="36">
        <v>47</v>
      </c>
      <c r="H46" s="36">
        <v>43</v>
      </c>
      <c r="J46" s="14" t="s">
        <v>7</v>
      </c>
    </row>
    <row r="47" spans="2:10" ht="12.75">
      <c r="B47" t="s">
        <v>10</v>
      </c>
      <c r="C47" s="9">
        <f aca="true" t="shared" si="4" ref="C47:H47">SUM(C40:C45)*C46/8*1.21</f>
        <v>35.3925</v>
      </c>
      <c r="D47" s="9">
        <f t="shared" si="4"/>
        <v>58.53375</v>
      </c>
      <c r="E47" s="9">
        <f t="shared" si="4"/>
        <v>85.30499999999999</v>
      </c>
      <c r="F47" s="9">
        <f t="shared" si="4"/>
        <v>69.42375</v>
      </c>
      <c r="G47" s="9">
        <f t="shared" si="4"/>
        <v>85.30499999999999</v>
      </c>
      <c r="H47" s="9">
        <f t="shared" si="4"/>
        <v>58.53375</v>
      </c>
      <c r="J47" s="16">
        <f>SUM(C47:I47)</f>
        <v>392.49375</v>
      </c>
    </row>
    <row r="48" spans="1:10" ht="12.75">
      <c r="A48" s="11"/>
      <c r="B48" s="11"/>
      <c r="C48" s="8"/>
      <c r="D48" s="8"/>
      <c r="E48" s="8"/>
      <c r="F48" s="8"/>
      <c r="G48" s="8"/>
      <c r="H48" s="8"/>
      <c r="I48" s="12"/>
      <c r="J48" s="12"/>
    </row>
    <row r="49" spans="2:10" ht="15.75">
      <c r="B49" s="3">
        <v>6</v>
      </c>
      <c r="C49" s="35" t="s">
        <v>41</v>
      </c>
      <c r="D49" s="5"/>
      <c r="E49" s="6"/>
      <c r="F49" s="6"/>
      <c r="G49" s="4"/>
      <c r="H49" s="4"/>
      <c r="J49" s="13" t="s">
        <v>4</v>
      </c>
    </row>
    <row r="50" spans="3:10" ht="12.75">
      <c r="C50" s="4"/>
      <c r="D50" s="6"/>
      <c r="E50" s="6"/>
      <c r="F50" s="6"/>
      <c r="G50" s="6"/>
      <c r="H50" s="5"/>
      <c r="J50" s="37">
        <f>J52*3.25</f>
        <v>61.75</v>
      </c>
    </row>
    <row r="51" spans="3:10" ht="12.75">
      <c r="C51" s="6"/>
      <c r="D51" s="6"/>
      <c r="E51" s="7">
        <v>3</v>
      </c>
      <c r="F51" s="6"/>
      <c r="G51" s="7">
        <v>3</v>
      </c>
      <c r="H51" s="6"/>
      <c r="J51" s="13" t="s">
        <v>1</v>
      </c>
    </row>
    <row r="52" spans="3:10" ht="12.75">
      <c r="C52" s="6"/>
      <c r="D52" s="7">
        <v>3</v>
      </c>
      <c r="E52" s="7">
        <v>3</v>
      </c>
      <c r="F52" s="7">
        <v>3</v>
      </c>
      <c r="G52" s="7">
        <v>3</v>
      </c>
      <c r="H52" s="7">
        <v>3</v>
      </c>
      <c r="J52" s="15">
        <f>COUNT(C49:H54)</f>
        <v>19</v>
      </c>
    </row>
    <row r="53" spans="3:10" ht="12.75">
      <c r="C53" s="7">
        <v>3</v>
      </c>
      <c r="D53" s="7">
        <v>3</v>
      </c>
      <c r="E53" s="7">
        <v>3</v>
      </c>
      <c r="F53" s="7">
        <v>3</v>
      </c>
      <c r="G53" s="7">
        <v>3</v>
      </c>
      <c r="H53" s="7">
        <v>3</v>
      </c>
      <c r="J53" s="14" t="s">
        <v>0</v>
      </c>
    </row>
    <row r="54" spans="3:10" ht="12.75">
      <c r="C54" s="7">
        <v>3</v>
      </c>
      <c r="D54" s="7">
        <v>3</v>
      </c>
      <c r="E54" s="7">
        <v>3</v>
      </c>
      <c r="F54" s="7">
        <v>3</v>
      </c>
      <c r="G54" s="7">
        <v>3</v>
      </c>
      <c r="H54" s="7">
        <v>3</v>
      </c>
      <c r="J54" s="15">
        <f>SUM(C49:H54)</f>
        <v>57</v>
      </c>
    </row>
    <row r="55" spans="2:10" ht="12.75">
      <c r="B55" t="s">
        <v>3</v>
      </c>
      <c r="C55" s="36">
        <v>24</v>
      </c>
      <c r="D55" s="36">
        <v>25</v>
      </c>
      <c r="E55" s="36">
        <v>26</v>
      </c>
      <c r="F55" s="36">
        <v>27</v>
      </c>
      <c r="G55" s="36">
        <v>26</v>
      </c>
      <c r="H55" s="36">
        <v>25</v>
      </c>
      <c r="J55" s="14" t="s">
        <v>7</v>
      </c>
    </row>
    <row r="56" spans="2:10" ht="12.75">
      <c r="B56" t="s">
        <v>10</v>
      </c>
      <c r="C56" s="9">
        <f aca="true" t="shared" si="5" ref="C56:H56">SUM(C49:C54)*C55/4*1.13</f>
        <v>40.67999999999999</v>
      </c>
      <c r="D56" s="9">
        <f t="shared" si="5"/>
        <v>63.56249999999999</v>
      </c>
      <c r="E56" s="9">
        <f t="shared" si="5"/>
        <v>88.13999999999999</v>
      </c>
      <c r="F56" s="9">
        <f t="shared" si="5"/>
        <v>68.6475</v>
      </c>
      <c r="G56" s="9">
        <f t="shared" si="5"/>
        <v>88.13999999999999</v>
      </c>
      <c r="H56" s="9">
        <f t="shared" si="5"/>
        <v>63.56249999999999</v>
      </c>
      <c r="J56" s="16">
        <f>SUM(C56:I56)</f>
        <v>412.73249999999996</v>
      </c>
    </row>
    <row r="57" spans="3:10" ht="12.75">
      <c r="C57" s="12"/>
      <c r="D57" s="12"/>
      <c r="E57" s="12"/>
      <c r="F57" s="12"/>
      <c r="G57" s="12"/>
      <c r="H57" s="12"/>
      <c r="J57"/>
    </row>
    <row r="58" ht="12.75">
      <c r="J58"/>
    </row>
    <row r="59" spans="2:10" ht="12.75">
      <c r="B59" s="17" t="s">
        <v>42</v>
      </c>
      <c r="J59"/>
    </row>
    <row r="60" ht="12.75">
      <c r="J60"/>
    </row>
    <row r="61" ht="12.75">
      <c r="J61"/>
    </row>
  </sheetData>
  <mergeCells count="2">
    <mergeCell ref="C3:H3"/>
    <mergeCell ref="C1:H1"/>
  </mergeCells>
  <printOptions/>
  <pageMargins left="0.46" right="0.75" top="0.44" bottom="1" header="0" footer="0"/>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5" max="15" width="5.7109375" style="0" customWidth="1"/>
  </cols>
  <sheetData>
    <row r="1" spans="3:10" ht="15.75">
      <c r="C1" s="87" t="s">
        <v>67</v>
      </c>
      <c r="D1" s="88"/>
      <c r="E1" s="88"/>
      <c r="F1" s="88"/>
      <c r="G1" s="88"/>
      <c r="H1" s="89"/>
      <c r="J1" s="22" t="s">
        <v>38</v>
      </c>
    </row>
    <row r="2" ht="12.75">
      <c r="J2"/>
    </row>
    <row r="3" spans="3:8" ht="12.75">
      <c r="C3" s="86" t="s">
        <v>2</v>
      </c>
      <c r="D3" s="86"/>
      <c r="E3" s="86"/>
      <c r="F3" s="86"/>
      <c r="G3" s="86"/>
      <c r="H3" s="86"/>
    </row>
    <row r="4" spans="2:10" ht="15.75">
      <c r="B4" s="3">
        <v>1</v>
      </c>
      <c r="C4" s="4"/>
      <c r="D4" s="5"/>
      <c r="E4" s="6"/>
      <c r="F4" s="6"/>
      <c r="G4" s="4"/>
      <c r="H4" s="4"/>
      <c r="J4" s="13" t="s">
        <v>4</v>
      </c>
    </row>
    <row r="5" spans="3:10" ht="12.75">
      <c r="C5" s="4"/>
      <c r="D5" s="6"/>
      <c r="E5" s="6"/>
      <c r="F5" s="6"/>
      <c r="G5" s="6"/>
      <c r="H5" s="5"/>
      <c r="J5" s="14">
        <f>J7*4</f>
        <v>76</v>
      </c>
    </row>
    <row r="6" spans="3:10" ht="12.75">
      <c r="C6" s="6"/>
      <c r="D6" s="6"/>
      <c r="E6" s="7">
        <v>3</v>
      </c>
      <c r="F6" s="6"/>
      <c r="G6" s="7">
        <v>3</v>
      </c>
      <c r="H6" s="6"/>
      <c r="J6" s="13" t="s">
        <v>1</v>
      </c>
    </row>
    <row r="7" spans="3:10" ht="12.75">
      <c r="C7" s="6"/>
      <c r="D7" s="7">
        <v>3</v>
      </c>
      <c r="E7" s="7">
        <v>3</v>
      </c>
      <c r="F7" s="7">
        <v>3</v>
      </c>
      <c r="G7" s="7">
        <v>3</v>
      </c>
      <c r="H7" s="7">
        <v>3</v>
      </c>
      <c r="J7" s="15">
        <f>COUNT(C4:H9)</f>
        <v>19</v>
      </c>
    </row>
    <row r="8" spans="3:10" ht="12.75">
      <c r="C8" s="7">
        <v>3</v>
      </c>
      <c r="D8" s="7">
        <v>3</v>
      </c>
      <c r="E8" s="7">
        <v>3</v>
      </c>
      <c r="F8" s="7">
        <v>3</v>
      </c>
      <c r="G8" s="7">
        <v>3</v>
      </c>
      <c r="H8" s="7">
        <v>3</v>
      </c>
      <c r="J8" s="14" t="s">
        <v>0</v>
      </c>
    </row>
    <row r="9" spans="3:10" ht="12.75">
      <c r="C9" s="7">
        <v>3</v>
      </c>
      <c r="D9" s="7">
        <v>3</v>
      </c>
      <c r="E9" s="7">
        <v>3</v>
      </c>
      <c r="F9" s="7">
        <v>3</v>
      </c>
      <c r="G9" s="7">
        <v>3</v>
      </c>
      <c r="H9" s="7">
        <v>3</v>
      </c>
      <c r="J9" s="15">
        <f>SUM(C4:H9)</f>
        <v>57</v>
      </c>
    </row>
    <row r="10" spans="2:10" ht="12.75">
      <c r="B10" t="s">
        <v>3</v>
      </c>
      <c r="C10" s="36">
        <v>40</v>
      </c>
      <c r="D10" s="36">
        <v>44</v>
      </c>
      <c r="E10" s="36">
        <v>48</v>
      </c>
      <c r="F10" s="36">
        <v>52</v>
      </c>
      <c r="G10" s="36">
        <v>48</v>
      </c>
      <c r="H10" s="36">
        <v>44</v>
      </c>
      <c r="J10" s="14" t="s">
        <v>7</v>
      </c>
    </row>
    <row r="11" spans="2:10" ht="12.75">
      <c r="B11" t="s">
        <v>10</v>
      </c>
      <c r="C11" s="9">
        <f aca="true" t="shared" si="0" ref="C11:H11">SUM(C4:C9)*C10/8*1.21</f>
        <v>36.3</v>
      </c>
      <c r="D11" s="9">
        <f t="shared" si="0"/>
        <v>59.894999999999996</v>
      </c>
      <c r="E11" s="9">
        <f t="shared" si="0"/>
        <v>87.12</v>
      </c>
      <c r="F11" s="9">
        <f t="shared" si="0"/>
        <v>70.785</v>
      </c>
      <c r="G11" s="9">
        <f t="shared" si="0"/>
        <v>87.12</v>
      </c>
      <c r="H11" s="9">
        <f t="shared" si="0"/>
        <v>59.894999999999996</v>
      </c>
      <c r="J11" s="16">
        <f>SUM(C11:I11)</f>
        <v>401.115</v>
      </c>
    </row>
    <row r="12" spans="1:10" ht="12.75">
      <c r="A12" s="11"/>
      <c r="B12" s="11"/>
      <c r="C12" s="8"/>
      <c r="D12" s="8"/>
      <c r="E12" s="8"/>
      <c r="F12" s="8"/>
      <c r="G12" s="8"/>
      <c r="H12" s="8"/>
      <c r="I12" s="12"/>
      <c r="J12" s="12"/>
    </row>
    <row r="13" spans="2:13" ht="15.75">
      <c r="B13" s="3">
        <v>2</v>
      </c>
      <c r="C13" s="4"/>
      <c r="D13" s="5"/>
      <c r="E13" s="6"/>
      <c r="F13" s="6"/>
      <c r="G13" s="4"/>
      <c r="H13" s="4"/>
      <c r="J13" s="13" t="s">
        <v>4</v>
      </c>
      <c r="K13" s="1"/>
      <c r="L13" s="20" t="s">
        <v>12</v>
      </c>
      <c r="M13" s="20" t="s">
        <v>13</v>
      </c>
    </row>
    <row r="14" spans="3:13" ht="12.75">
      <c r="C14" s="4"/>
      <c r="D14" s="6"/>
      <c r="E14" s="6"/>
      <c r="F14" s="6"/>
      <c r="G14" s="6"/>
      <c r="H14" s="5"/>
      <c r="J14" s="14">
        <f>J16*4</f>
        <v>76</v>
      </c>
      <c r="K14" s="1"/>
      <c r="L14" s="19">
        <v>1</v>
      </c>
      <c r="M14" s="21">
        <f>J11</f>
        <v>401.115</v>
      </c>
    </row>
    <row r="15" spans="3:13" ht="12.75">
      <c r="C15" s="6"/>
      <c r="D15" s="6"/>
      <c r="E15" s="7">
        <v>3</v>
      </c>
      <c r="F15" s="6"/>
      <c r="G15" s="7">
        <v>3</v>
      </c>
      <c r="H15" s="6"/>
      <c r="J15" s="13" t="s">
        <v>1</v>
      </c>
      <c r="K15" s="1"/>
      <c r="L15" s="19">
        <v>2</v>
      </c>
      <c r="M15" s="21">
        <f>J20</f>
        <v>418.3575</v>
      </c>
    </row>
    <row r="16" spans="3:13" ht="12.75">
      <c r="C16" s="6"/>
      <c r="D16" s="7">
        <v>3</v>
      </c>
      <c r="E16" s="7">
        <v>3</v>
      </c>
      <c r="F16" s="7">
        <v>3</v>
      </c>
      <c r="G16" s="7">
        <v>3</v>
      </c>
      <c r="H16" s="7">
        <v>3</v>
      </c>
      <c r="J16" s="15">
        <f>COUNT(C13:H18)</f>
        <v>19</v>
      </c>
      <c r="K16" s="1"/>
      <c r="L16" s="19">
        <v>3</v>
      </c>
      <c r="M16" s="21">
        <f>J29</f>
        <v>435.6</v>
      </c>
    </row>
    <row r="17" spans="3:13" ht="12.75">
      <c r="C17" s="7">
        <v>3</v>
      </c>
      <c r="D17" s="7">
        <v>3</v>
      </c>
      <c r="E17" s="7">
        <v>3</v>
      </c>
      <c r="F17" s="7">
        <v>3</v>
      </c>
      <c r="G17" s="7">
        <v>3</v>
      </c>
      <c r="H17" s="7">
        <v>3</v>
      </c>
      <c r="J17" s="14" t="s">
        <v>0</v>
      </c>
      <c r="K17" s="1"/>
      <c r="L17" s="19">
        <v>4</v>
      </c>
      <c r="M17" s="21">
        <f>J38</f>
        <v>452.8425</v>
      </c>
    </row>
    <row r="18" spans="3:13" ht="12.75">
      <c r="C18" s="7">
        <v>3</v>
      </c>
      <c r="D18" s="7">
        <v>3</v>
      </c>
      <c r="E18" s="7">
        <v>3</v>
      </c>
      <c r="F18" s="7">
        <v>3</v>
      </c>
      <c r="G18" s="7">
        <v>3</v>
      </c>
      <c r="H18" s="7">
        <v>3</v>
      </c>
      <c r="J18" s="15">
        <f>SUM(C13:H18)</f>
        <v>57</v>
      </c>
      <c r="K18" s="1"/>
      <c r="L18" s="19">
        <v>5</v>
      </c>
      <c r="M18" s="21">
        <f>J47</f>
        <v>418.3575</v>
      </c>
    </row>
    <row r="19" spans="2:13" ht="12.75">
      <c r="B19" t="s">
        <v>3</v>
      </c>
      <c r="C19" s="36">
        <v>42</v>
      </c>
      <c r="D19" s="36">
        <v>46</v>
      </c>
      <c r="E19" s="36">
        <v>50</v>
      </c>
      <c r="F19" s="36">
        <v>54</v>
      </c>
      <c r="G19" s="36">
        <v>50</v>
      </c>
      <c r="H19" s="36">
        <v>46</v>
      </c>
      <c r="J19" s="14" t="s">
        <v>7</v>
      </c>
      <c r="K19" s="1"/>
      <c r="L19" s="19">
        <v>6</v>
      </c>
      <c r="M19" s="21">
        <f>J56</f>
        <v>435.6</v>
      </c>
    </row>
    <row r="20" spans="2:13" ht="12.75">
      <c r="B20" t="s">
        <v>10</v>
      </c>
      <c r="C20" s="9">
        <f aca="true" t="shared" si="1" ref="C20:H20">SUM(C13:C18)*C19/8*1.21</f>
        <v>38.115</v>
      </c>
      <c r="D20" s="9">
        <f t="shared" si="1"/>
        <v>62.6175</v>
      </c>
      <c r="E20" s="9">
        <f t="shared" si="1"/>
        <v>90.75</v>
      </c>
      <c r="F20" s="9">
        <f t="shared" si="1"/>
        <v>73.5075</v>
      </c>
      <c r="G20" s="9">
        <f t="shared" si="1"/>
        <v>90.75</v>
      </c>
      <c r="H20" s="9">
        <f t="shared" si="1"/>
        <v>62.6175</v>
      </c>
      <c r="J20" s="16">
        <f>SUM(C20:I20)</f>
        <v>418.3575</v>
      </c>
      <c r="K20" s="1"/>
      <c r="M20" s="34">
        <f>SUM(M14:M19)</f>
        <v>2561.8725</v>
      </c>
    </row>
    <row r="21" spans="1:11" ht="12.75">
      <c r="A21" s="11"/>
      <c r="B21" s="11"/>
      <c r="C21" s="8"/>
      <c r="D21" s="8"/>
      <c r="E21" s="8"/>
      <c r="F21" s="8"/>
      <c r="G21" s="8"/>
      <c r="H21" s="8"/>
      <c r="I21" s="12"/>
      <c r="J21" s="12"/>
      <c r="K21" s="12"/>
    </row>
    <row r="22" spans="2:11" ht="15.75">
      <c r="B22" s="3">
        <v>3</v>
      </c>
      <c r="C22" s="4"/>
      <c r="D22" s="5"/>
      <c r="E22" s="6"/>
      <c r="F22" s="6"/>
      <c r="G22" s="4"/>
      <c r="H22" s="4"/>
      <c r="J22" s="13" t="s">
        <v>4</v>
      </c>
      <c r="K22" s="1"/>
    </row>
    <row r="23" spans="3:11" ht="12.75">
      <c r="C23" s="4"/>
      <c r="D23" s="6"/>
      <c r="E23" s="6"/>
      <c r="F23" s="6"/>
      <c r="G23" s="6"/>
      <c r="H23" s="5"/>
      <c r="J23" s="14">
        <f>J25*4</f>
        <v>76</v>
      </c>
      <c r="K23" s="1"/>
    </row>
    <row r="24" spans="3:11" ht="12.75">
      <c r="C24" s="6"/>
      <c r="D24" s="6"/>
      <c r="E24" s="7">
        <v>3</v>
      </c>
      <c r="F24" s="6"/>
      <c r="G24" s="7">
        <v>3</v>
      </c>
      <c r="H24" s="6"/>
      <c r="J24" s="13" t="s">
        <v>1</v>
      </c>
      <c r="K24" s="1"/>
    </row>
    <row r="25" spans="3:11" ht="12.75">
      <c r="C25" s="6"/>
      <c r="D25" s="7">
        <v>3</v>
      </c>
      <c r="E25" s="7">
        <v>3</v>
      </c>
      <c r="F25" s="7">
        <v>3</v>
      </c>
      <c r="G25" s="7">
        <v>3</v>
      </c>
      <c r="H25" s="7">
        <v>3</v>
      </c>
      <c r="J25" s="15">
        <f>COUNT(C22:H27)</f>
        <v>19</v>
      </c>
      <c r="K25" s="1"/>
    </row>
    <row r="26" spans="3:11" ht="12.75">
      <c r="C26" s="7">
        <v>3</v>
      </c>
      <c r="D26" s="7">
        <v>3</v>
      </c>
      <c r="E26" s="7">
        <v>3</v>
      </c>
      <c r="F26" s="7">
        <v>3</v>
      </c>
      <c r="G26" s="7">
        <v>3</v>
      </c>
      <c r="H26" s="7">
        <v>3</v>
      </c>
      <c r="J26" s="14" t="s">
        <v>0</v>
      </c>
      <c r="K26" s="1"/>
    </row>
    <row r="27" spans="3:11" ht="12.75">
      <c r="C27" s="7">
        <v>3</v>
      </c>
      <c r="D27" s="7">
        <v>3</v>
      </c>
      <c r="E27" s="7">
        <v>3</v>
      </c>
      <c r="F27" s="7">
        <v>3</v>
      </c>
      <c r="G27" s="7">
        <v>3</v>
      </c>
      <c r="H27" s="7">
        <v>3</v>
      </c>
      <c r="J27" s="15">
        <f>SUM(C22:H27)</f>
        <v>57</v>
      </c>
      <c r="K27" s="1"/>
    </row>
    <row r="28" spans="2:11" ht="12.75">
      <c r="B28" t="s">
        <v>3</v>
      </c>
      <c r="C28" s="36">
        <v>44</v>
      </c>
      <c r="D28" s="36">
        <v>48</v>
      </c>
      <c r="E28" s="36">
        <v>52</v>
      </c>
      <c r="F28" s="36">
        <v>56</v>
      </c>
      <c r="G28" s="36">
        <v>52</v>
      </c>
      <c r="H28" s="36">
        <v>48</v>
      </c>
      <c r="J28" s="14" t="s">
        <v>7</v>
      </c>
      <c r="K28" s="1"/>
    </row>
    <row r="29" spans="2:11" ht="12.75">
      <c r="B29" t="s">
        <v>10</v>
      </c>
      <c r="C29" s="9">
        <f aca="true" t="shared" si="2" ref="C29:H29">SUM(C22:C27)*C28/8*1.21</f>
        <v>39.93</v>
      </c>
      <c r="D29" s="9">
        <f t="shared" si="2"/>
        <v>65.34</v>
      </c>
      <c r="E29" s="9">
        <f t="shared" si="2"/>
        <v>94.38</v>
      </c>
      <c r="F29" s="9">
        <f t="shared" si="2"/>
        <v>76.23</v>
      </c>
      <c r="G29" s="9">
        <f t="shared" si="2"/>
        <v>94.38</v>
      </c>
      <c r="H29" s="9">
        <f t="shared" si="2"/>
        <v>65.34</v>
      </c>
      <c r="J29" s="16">
        <f>SUM(C29:I29)</f>
        <v>435.6</v>
      </c>
      <c r="K29" s="1"/>
    </row>
    <row r="30" spans="1:11" ht="12.75">
      <c r="A30" s="11"/>
      <c r="B30" s="11"/>
      <c r="C30" s="8"/>
      <c r="D30" s="8"/>
      <c r="E30" s="8"/>
      <c r="F30" s="8"/>
      <c r="G30" s="8"/>
      <c r="H30" s="8"/>
      <c r="I30" s="12"/>
      <c r="J30" s="12"/>
      <c r="K30" s="12"/>
    </row>
    <row r="31" spans="2:11" ht="15.75">
      <c r="B31" s="3">
        <v>4</v>
      </c>
      <c r="C31" s="4"/>
      <c r="D31" s="5"/>
      <c r="E31" s="6"/>
      <c r="F31" s="6"/>
      <c r="G31" s="4"/>
      <c r="H31" s="4"/>
      <c r="J31" s="13" t="s">
        <v>4</v>
      </c>
      <c r="K31" s="1"/>
    </row>
    <row r="32" spans="3:11" ht="12.75">
      <c r="C32" s="4"/>
      <c r="D32" s="6"/>
      <c r="E32" s="6"/>
      <c r="F32" s="6"/>
      <c r="G32" s="6"/>
      <c r="H32" s="5"/>
      <c r="J32" s="14">
        <f>J34*4</f>
        <v>76</v>
      </c>
      <c r="K32" s="1"/>
    </row>
    <row r="33" spans="3:11" ht="12.75">
      <c r="C33" s="6"/>
      <c r="D33" s="6"/>
      <c r="E33" s="7">
        <v>3</v>
      </c>
      <c r="F33" s="6"/>
      <c r="G33" s="7">
        <v>3</v>
      </c>
      <c r="H33" s="6"/>
      <c r="J33" s="13" t="s">
        <v>1</v>
      </c>
      <c r="K33" s="1"/>
    </row>
    <row r="34" spans="3:11" ht="12.75">
      <c r="C34" s="6"/>
      <c r="D34" s="7">
        <v>3</v>
      </c>
      <c r="E34" s="7">
        <v>3</v>
      </c>
      <c r="F34" s="7">
        <v>3</v>
      </c>
      <c r="G34" s="7">
        <v>3</v>
      </c>
      <c r="H34" s="7">
        <v>3</v>
      </c>
      <c r="J34" s="15">
        <f>COUNT(C31:H36)</f>
        <v>19</v>
      </c>
      <c r="K34" s="1"/>
    </row>
    <row r="35" spans="3:11" ht="12.75">
      <c r="C35" s="7">
        <v>3</v>
      </c>
      <c r="D35" s="7">
        <v>3</v>
      </c>
      <c r="E35" s="7">
        <v>3</v>
      </c>
      <c r="F35" s="7">
        <v>3</v>
      </c>
      <c r="G35" s="7">
        <v>3</v>
      </c>
      <c r="H35" s="7">
        <v>3</v>
      </c>
      <c r="J35" s="14" t="s">
        <v>0</v>
      </c>
      <c r="K35" s="1"/>
    </row>
    <row r="36" spans="3:11" ht="12.75">
      <c r="C36" s="7">
        <v>3</v>
      </c>
      <c r="D36" s="7">
        <v>3</v>
      </c>
      <c r="E36" s="7">
        <v>3</v>
      </c>
      <c r="F36" s="7">
        <v>3</v>
      </c>
      <c r="G36" s="7">
        <v>3</v>
      </c>
      <c r="H36" s="7">
        <v>3</v>
      </c>
      <c r="J36" s="15">
        <f>SUM(C31:H36)</f>
        <v>57</v>
      </c>
      <c r="K36" s="1"/>
    </row>
    <row r="37" spans="2:11" ht="12.75">
      <c r="B37" t="s">
        <v>3</v>
      </c>
      <c r="C37" s="36">
        <v>46</v>
      </c>
      <c r="D37" s="36">
        <v>50</v>
      </c>
      <c r="E37" s="36">
        <v>54</v>
      </c>
      <c r="F37" s="36">
        <v>58</v>
      </c>
      <c r="G37" s="36">
        <v>54</v>
      </c>
      <c r="H37" s="36">
        <v>50</v>
      </c>
      <c r="J37" s="14" t="s">
        <v>7</v>
      </c>
      <c r="K37" s="1"/>
    </row>
    <row r="38" spans="2:11" ht="12.75">
      <c r="B38" t="s">
        <v>10</v>
      </c>
      <c r="C38" s="9">
        <f aca="true" t="shared" si="3" ref="C38:H38">SUM(C31:C36)*C37/8*1.21</f>
        <v>41.745</v>
      </c>
      <c r="D38" s="9">
        <f t="shared" si="3"/>
        <v>68.0625</v>
      </c>
      <c r="E38" s="9">
        <f t="shared" si="3"/>
        <v>98.00999999999999</v>
      </c>
      <c r="F38" s="9">
        <f t="shared" si="3"/>
        <v>78.9525</v>
      </c>
      <c r="G38" s="9">
        <f t="shared" si="3"/>
        <v>98.00999999999999</v>
      </c>
      <c r="H38" s="9">
        <f t="shared" si="3"/>
        <v>68.0625</v>
      </c>
      <c r="J38" s="16">
        <f>SUM(C38:I38)</f>
        <v>452.8425</v>
      </c>
      <c r="K38" s="1"/>
    </row>
    <row r="39" spans="1:11" ht="12.75">
      <c r="A39" s="11"/>
      <c r="B39" s="11"/>
      <c r="C39" s="8"/>
      <c r="D39" s="8"/>
      <c r="E39" s="8"/>
      <c r="F39" s="8"/>
      <c r="G39" s="8"/>
      <c r="H39" s="8"/>
      <c r="I39" s="12"/>
      <c r="J39" s="12"/>
      <c r="K39" s="12"/>
    </row>
    <row r="40" spans="2:10" ht="15.75">
      <c r="B40" s="3">
        <v>5</v>
      </c>
      <c r="C40" s="4"/>
      <c r="D40" s="5"/>
      <c r="E40" s="6"/>
      <c r="F40" s="6"/>
      <c r="G40" s="4"/>
      <c r="H40" s="4"/>
      <c r="J40" s="13" t="s">
        <v>4</v>
      </c>
    </row>
    <row r="41" spans="3:10" ht="12.75">
      <c r="C41" s="4"/>
      <c r="D41" s="6"/>
      <c r="E41" s="6"/>
      <c r="F41" s="6"/>
      <c r="G41" s="6"/>
      <c r="H41" s="5"/>
      <c r="J41" s="14">
        <f>J43*4</f>
        <v>76</v>
      </c>
    </row>
    <row r="42" spans="3:10" ht="12.75">
      <c r="C42" s="6"/>
      <c r="D42" s="6"/>
      <c r="E42" s="7">
        <v>3</v>
      </c>
      <c r="F42" s="6"/>
      <c r="G42" s="7">
        <v>3</v>
      </c>
      <c r="H42" s="6"/>
      <c r="J42" s="13" t="s">
        <v>1</v>
      </c>
    </row>
    <row r="43" spans="3:10" ht="12.75">
      <c r="C43" s="6"/>
      <c r="D43" s="7">
        <v>3</v>
      </c>
      <c r="E43" s="7">
        <v>3</v>
      </c>
      <c r="F43" s="7">
        <v>3</v>
      </c>
      <c r="G43" s="7">
        <v>3</v>
      </c>
      <c r="H43" s="7">
        <v>3</v>
      </c>
      <c r="J43" s="15">
        <f>COUNT(C40:H45)</f>
        <v>19</v>
      </c>
    </row>
    <row r="44" spans="3:10" ht="12.75">
      <c r="C44" s="7">
        <v>3</v>
      </c>
      <c r="D44" s="7">
        <v>3</v>
      </c>
      <c r="E44" s="7">
        <v>3</v>
      </c>
      <c r="F44" s="7">
        <v>3</v>
      </c>
      <c r="G44" s="7">
        <v>3</v>
      </c>
      <c r="H44" s="7">
        <v>3</v>
      </c>
      <c r="J44" s="14" t="s">
        <v>0</v>
      </c>
    </row>
    <row r="45" spans="3:10" ht="12.75">
      <c r="C45" s="7">
        <v>3</v>
      </c>
      <c r="D45" s="7">
        <v>3</v>
      </c>
      <c r="E45" s="7">
        <v>3</v>
      </c>
      <c r="F45" s="7">
        <v>3</v>
      </c>
      <c r="G45" s="7">
        <v>3</v>
      </c>
      <c r="H45" s="7">
        <v>3</v>
      </c>
      <c r="J45" s="15">
        <f>SUM(C40:H45)</f>
        <v>57</v>
      </c>
    </row>
    <row r="46" spans="2:10" ht="12.75">
      <c r="B46" t="s">
        <v>3</v>
      </c>
      <c r="C46" s="36">
        <v>42</v>
      </c>
      <c r="D46" s="36">
        <v>46</v>
      </c>
      <c r="E46" s="36">
        <v>50</v>
      </c>
      <c r="F46" s="36">
        <v>54</v>
      </c>
      <c r="G46" s="36">
        <v>50</v>
      </c>
      <c r="H46" s="36">
        <v>46</v>
      </c>
      <c r="J46" s="14" t="s">
        <v>7</v>
      </c>
    </row>
    <row r="47" spans="2:10" ht="12.75">
      <c r="B47" t="s">
        <v>10</v>
      </c>
      <c r="C47" s="9">
        <f aca="true" t="shared" si="4" ref="C47:H47">SUM(C40:C45)*C46/8*1.21</f>
        <v>38.115</v>
      </c>
      <c r="D47" s="9">
        <f t="shared" si="4"/>
        <v>62.6175</v>
      </c>
      <c r="E47" s="9">
        <f t="shared" si="4"/>
        <v>90.75</v>
      </c>
      <c r="F47" s="9">
        <f t="shared" si="4"/>
        <v>73.5075</v>
      </c>
      <c r="G47" s="9">
        <f t="shared" si="4"/>
        <v>90.75</v>
      </c>
      <c r="H47" s="9">
        <f t="shared" si="4"/>
        <v>62.6175</v>
      </c>
      <c r="J47" s="16">
        <f>SUM(C47:I47)</f>
        <v>418.3575</v>
      </c>
    </row>
    <row r="48" spans="1:10" ht="12.75">
      <c r="A48" s="11"/>
      <c r="B48" s="11"/>
      <c r="C48" s="8"/>
      <c r="D48" s="8"/>
      <c r="E48" s="8"/>
      <c r="F48" s="8"/>
      <c r="G48" s="8"/>
      <c r="H48" s="8"/>
      <c r="I48" s="12"/>
      <c r="J48" s="12"/>
    </row>
    <row r="49" spans="2:10" ht="15.75">
      <c r="B49" s="3">
        <v>6</v>
      </c>
      <c r="C49" s="4"/>
      <c r="D49" s="5"/>
      <c r="E49" s="6"/>
      <c r="F49" s="6"/>
      <c r="G49" s="4"/>
      <c r="H49" s="4"/>
      <c r="J49" s="13" t="s">
        <v>4</v>
      </c>
    </row>
    <row r="50" spans="3:10" ht="12.75">
      <c r="C50" s="4"/>
      <c r="D50" s="6"/>
      <c r="E50" s="6"/>
      <c r="F50" s="6"/>
      <c r="G50" s="6"/>
      <c r="H50" s="5"/>
      <c r="J50" s="14">
        <f>J52*4</f>
        <v>76</v>
      </c>
    </row>
    <row r="51" spans="3:10" ht="12.75">
      <c r="C51" s="6"/>
      <c r="D51" s="6"/>
      <c r="E51" s="7">
        <v>3</v>
      </c>
      <c r="F51" s="6"/>
      <c r="G51" s="7">
        <v>3</v>
      </c>
      <c r="H51" s="6"/>
      <c r="J51" s="13" t="s">
        <v>1</v>
      </c>
    </row>
    <row r="52" spans="3:10" ht="12.75">
      <c r="C52" s="6"/>
      <c r="D52" s="7">
        <v>3</v>
      </c>
      <c r="E52" s="7">
        <v>3</v>
      </c>
      <c r="F52" s="7">
        <v>3</v>
      </c>
      <c r="G52" s="7">
        <v>3</v>
      </c>
      <c r="H52" s="7">
        <v>3</v>
      </c>
      <c r="J52" s="15">
        <f>COUNT(C49:H54)</f>
        <v>19</v>
      </c>
    </row>
    <row r="53" spans="3:10" ht="12.75">
      <c r="C53" s="7">
        <v>3</v>
      </c>
      <c r="D53" s="7">
        <v>3</v>
      </c>
      <c r="E53" s="7">
        <v>3</v>
      </c>
      <c r="F53" s="7">
        <v>3</v>
      </c>
      <c r="G53" s="7">
        <v>3</v>
      </c>
      <c r="H53" s="7">
        <v>3</v>
      </c>
      <c r="J53" s="14" t="s">
        <v>0</v>
      </c>
    </row>
    <row r="54" spans="3:10" ht="12.75">
      <c r="C54" s="7">
        <v>3</v>
      </c>
      <c r="D54" s="7">
        <v>3</v>
      </c>
      <c r="E54" s="7">
        <v>3</v>
      </c>
      <c r="F54" s="7">
        <v>3</v>
      </c>
      <c r="G54" s="7">
        <v>3</v>
      </c>
      <c r="H54" s="7">
        <v>3</v>
      </c>
      <c r="J54" s="15">
        <f>SUM(C49:H54)</f>
        <v>57</v>
      </c>
    </row>
    <row r="55" spans="2:10" ht="12.75">
      <c r="B55" t="s">
        <v>3</v>
      </c>
      <c r="C55" s="36">
        <v>44</v>
      </c>
      <c r="D55" s="36">
        <v>48</v>
      </c>
      <c r="E55" s="36">
        <v>52</v>
      </c>
      <c r="F55" s="36">
        <v>56</v>
      </c>
      <c r="G55" s="36">
        <v>52</v>
      </c>
      <c r="H55" s="36">
        <v>48</v>
      </c>
      <c r="J55" s="14" t="s">
        <v>7</v>
      </c>
    </row>
    <row r="56" spans="2:10" ht="12.75">
      <c r="B56" t="s">
        <v>10</v>
      </c>
      <c r="C56" s="9">
        <f aca="true" t="shared" si="5" ref="C56:H56">SUM(C49:C54)*C55/8*1.21</f>
        <v>39.93</v>
      </c>
      <c r="D56" s="9">
        <f t="shared" si="5"/>
        <v>65.34</v>
      </c>
      <c r="E56" s="9">
        <f t="shared" si="5"/>
        <v>94.38</v>
      </c>
      <c r="F56" s="9">
        <f t="shared" si="5"/>
        <v>76.23</v>
      </c>
      <c r="G56" s="9">
        <f t="shared" si="5"/>
        <v>94.38</v>
      </c>
      <c r="H56" s="9">
        <f t="shared" si="5"/>
        <v>65.34</v>
      </c>
      <c r="J56" s="16">
        <f>SUM(C56:I56)</f>
        <v>435.6</v>
      </c>
    </row>
    <row r="57" spans="3:10" ht="12.75">
      <c r="C57" s="12"/>
      <c r="D57" s="12"/>
      <c r="E57" s="12"/>
      <c r="F57" s="12"/>
      <c r="G57" s="12"/>
      <c r="H57" s="12"/>
      <c r="J57"/>
    </row>
    <row r="58" ht="12.75">
      <c r="J58"/>
    </row>
    <row r="59" spans="2:10" ht="12.75">
      <c r="B59" s="17" t="s">
        <v>98</v>
      </c>
      <c r="J59"/>
    </row>
    <row r="60" ht="12.75">
      <c r="J60"/>
    </row>
    <row r="61" ht="12.75">
      <c r="J61"/>
    </row>
  </sheetData>
  <mergeCells count="2">
    <mergeCell ref="C3:H3"/>
    <mergeCell ref="C1:H1"/>
  </mergeCells>
  <printOptions/>
  <pageMargins left="0.46" right="0.75" top="0.44" bottom="1" header="0" footer="0"/>
  <pageSetup orientation="portrait" paperSize="9" r:id="rId2"/>
  <drawing r:id="rId1"/>
</worksheet>
</file>

<file path=xl/worksheets/sheet12.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5" max="15" width="5.7109375" style="0" customWidth="1"/>
  </cols>
  <sheetData>
    <row r="1" spans="3:10" ht="15.75">
      <c r="C1" s="87" t="s">
        <v>6</v>
      </c>
      <c r="D1" s="88"/>
      <c r="E1" s="88"/>
      <c r="F1" s="88"/>
      <c r="G1" s="88"/>
      <c r="H1" s="89"/>
      <c r="J1" s="22" t="s">
        <v>14</v>
      </c>
    </row>
    <row r="2" ht="12.75">
      <c r="J2"/>
    </row>
    <row r="3" spans="3:8" ht="12.75">
      <c r="C3" s="86" t="s">
        <v>2</v>
      </c>
      <c r="D3" s="86"/>
      <c r="E3" s="86"/>
      <c r="F3" s="86"/>
      <c r="G3" s="86"/>
      <c r="H3" s="86"/>
    </row>
    <row r="4" spans="2:10" ht="15.75">
      <c r="B4" s="3">
        <v>1</v>
      </c>
      <c r="C4" s="4"/>
      <c r="D4" s="5"/>
      <c r="E4" s="6"/>
      <c r="F4" s="6"/>
      <c r="G4" s="4"/>
      <c r="H4" s="4"/>
      <c r="J4" s="13" t="s">
        <v>4</v>
      </c>
    </row>
    <row r="5" spans="3:10" ht="12.75">
      <c r="C5" s="4"/>
      <c r="D5" s="6"/>
      <c r="E5" s="6"/>
      <c r="F5" s="6"/>
      <c r="G5" s="6"/>
      <c r="H5" s="5"/>
      <c r="J5" s="14">
        <f>J7*3</f>
        <v>57</v>
      </c>
    </row>
    <row r="6" spans="3:10" ht="12.75">
      <c r="C6" s="6"/>
      <c r="D6" s="6"/>
      <c r="E6" s="7">
        <v>3</v>
      </c>
      <c r="F6" s="6"/>
      <c r="G6" s="7">
        <v>3</v>
      </c>
      <c r="H6" s="6"/>
      <c r="J6" s="13" t="s">
        <v>1</v>
      </c>
    </row>
    <row r="7" spans="3:10" ht="12.75">
      <c r="C7" s="6"/>
      <c r="D7" s="7">
        <v>3</v>
      </c>
      <c r="E7" s="7">
        <v>3</v>
      </c>
      <c r="F7" s="7">
        <v>3</v>
      </c>
      <c r="G7" s="7">
        <v>3</v>
      </c>
      <c r="H7" s="7">
        <v>3</v>
      </c>
      <c r="J7" s="15">
        <f>COUNT(C4:H9)</f>
        <v>19</v>
      </c>
    </row>
    <row r="8" spans="3:10" ht="12.75">
      <c r="C8" s="7">
        <v>3</v>
      </c>
      <c r="D8" s="7">
        <v>3</v>
      </c>
      <c r="E8" s="7">
        <v>3</v>
      </c>
      <c r="F8" s="7">
        <v>3</v>
      </c>
      <c r="G8" s="7">
        <v>3</v>
      </c>
      <c r="H8" s="7">
        <v>3</v>
      </c>
      <c r="J8" s="14" t="s">
        <v>0</v>
      </c>
    </row>
    <row r="9" spans="3:10" ht="12.75">
      <c r="C9" s="7">
        <v>3</v>
      </c>
      <c r="D9" s="7">
        <v>3</v>
      </c>
      <c r="E9" s="7">
        <v>3</v>
      </c>
      <c r="F9" s="7">
        <v>3</v>
      </c>
      <c r="G9" s="7">
        <v>3</v>
      </c>
      <c r="H9" s="7">
        <v>3</v>
      </c>
      <c r="J9" s="15">
        <f>SUM(C4:H9)</f>
        <v>57</v>
      </c>
    </row>
    <row r="10" spans="2:10" ht="12.75">
      <c r="B10" t="s">
        <v>3</v>
      </c>
      <c r="C10" s="36">
        <v>10</v>
      </c>
      <c r="D10" s="36">
        <v>12</v>
      </c>
      <c r="E10" s="36">
        <v>14</v>
      </c>
      <c r="F10" s="36">
        <v>16</v>
      </c>
      <c r="G10" s="36">
        <v>14</v>
      </c>
      <c r="H10" s="36">
        <v>12</v>
      </c>
      <c r="J10" s="14" t="s">
        <v>7</v>
      </c>
    </row>
    <row r="11" spans="2:10" ht="12.75">
      <c r="B11" t="s">
        <v>10</v>
      </c>
      <c r="C11" s="9">
        <f aca="true" t="shared" si="0" ref="C11:H11">SUM(C4:C9)*C10/2</f>
        <v>30</v>
      </c>
      <c r="D11" s="9">
        <f t="shared" si="0"/>
        <v>54</v>
      </c>
      <c r="E11" s="9">
        <f t="shared" si="0"/>
        <v>84</v>
      </c>
      <c r="F11" s="9">
        <f t="shared" si="0"/>
        <v>72</v>
      </c>
      <c r="G11" s="9">
        <f t="shared" si="0"/>
        <v>84</v>
      </c>
      <c r="H11" s="9">
        <f t="shared" si="0"/>
        <v>54</v>
      </c>
      <c r="J11" s="16">
        <f>SUM(C11:I11)</f>
        <v>378</v>
      </c>
    </row>
    <row r="12" spans="1:10" ht="12.75">
      <c r="A12" s="11"/>
      <c r="B12" s="11"/>
      <c r="C12" s="8"/>
      <c r="D12" s="8"/>
      <c r="E12" s="8"/>
      <c r="F12" s="8"/>
      <c r="G12" s="8"/>
      <c r="H12" s="8"/>
      <c r="I12" s="12"/>
      <c r="J12" s="12"/>
    </row>
    <row r="13" spans="2:13" ht="15.75">
      <c r="B13" s="3">
        <v>2</v>
      </c>
      <c r="C13" s="4"/>
      <c r="D13" s="5"/>
      <c r="E13" s="6"/>
      <c r="F13" s="6"/>
      <c r="G13" s="4"/>
      <c r="H13" s="4"/>
      <c r="J13" s="13" t="s">
        <v>4</v>
      </c>
      <c r="K13" s="1"/>
      <c r="L13" s="20" t="s">
        <v>12</v>
      </c>
      <c r="M13" s="20" t="s">
        <v>13</v>
      </c>
    </row>
    <row r="14" spans="3:13" ht="12.75">
      <c r="C14" s="4"/>
      <c r="D14" s="6"/>
      <c r="E14" s="6"/>
      <c r="F14" s="6"/>
      <c r="G14" s="6"/>
      <c r="H14" s="5"/>
      <c r="J14" s="14">
        <f>J16*3</f>
        <v>57</v>
      </c>
      <c r="K14" s="1"/>
      <c r="L14" s="19">
        <v>1</v>
      </c>
      <c r="M14" s="21">
        <f>J11</f>
        <v>378</v>
      </c>
    </row>
    <row r="15" spans="3:13" ht="12.75">
      <c r="C15" s="6"/>
      <c r="D15" s="6"/>
      <c r="E15" s="7">
        <v>3</v>
      </c>
      <c r="F15" s="6"/>
      <c r="G15" s="7">
        <v>3</v>
      </c>
      <c r="H15" s="6"/>
      <c r="J15" s="13" t="s">
        <v>1</v>
      </c>
      <c r="K15" s="1"/>
      <c r="L15" s="19">
        <v>2</v>
      </c>
      <c r="M15" s="21">
        <f>J20</f>
        <v>406.5</v>
      </c>
    </row>
    <row r="16" spans="3:13" ht="12.75">
      <c r="C16" s="6"/>
      <c r="D16" s="7">
        <v>3</v>
      </c>
      <c r="E16" s="7">
        <v>3</v>
      </c>
      <c r="F16" s="7">
        <v>3</v>
      </c>
      <c r="G16" s="7">
        <v>3</v>
      </c>
      <c r="H16" s="7">
        <v>3</v>
      </c>
      <c r="J16" s="15">
        <f>COUNT(C13:H18)</f>
        <v>19</v>
      </c>
      <c r="K16" s="1"/>
      <c r="L16" s="19">
        <v>3</v>
      </c>
      <c r="M16" s="21">
        <f>J29</f>
        <v>463.5</v>
      </c>
    </row>
    <row r="17" spans="3:13" ht="12.75">
      <c r="C17" s="7">
        <v>3</v>
      </c>
      <c r="D17" s="7">
        <v>3</v>
      </c>
      <c r="E17" s="7">
        <v>3</v>
      </c>
      <c r="F17" s="7">
        <v>3</v>
      </c>
      <c r="G17" s="7">
        <v>3</v>
      </c>
      <c r="H17" s="7">
        <v>3</v>
      </c>
      <c r="J17" s="14" t="s">
        <v>0</v>
      </c>
      <c r="K17" s="1"/>
      <c r="L17" s="19">
        <v>4</v>
      </c>
      <c r="M17" s="21">
        <f>J38</f>
        <v>492</v>
      </c>
    </row>
    <row r="18" spans="3:13" ht="12.75">
      <c r="C18" s="7">
        <v>3</v>
      </c>
      <c r="D18" s="7">
        <v>3</v>
      </c>
      <c r="E18" s="7">
        <v>3</v>
      </c>
      <c r="F18" s="7">
        <v>3</v>
      </c>
      <c r="G18" s="7">
        <v>3</v>
      </c>
      <c r="H18" s="7">
        <v>3</v>
      </c>
      <c r="J18" s="15">
        <f>SUM(C13:H18)</f>
        <v>57</v>
      </c>
      <c r="K18" s="1"/>
      <c r="L18" s="19">
        <v>5</v>
      </c>
      <c r="M18" s="21">
        <f>J47</f>
        <v>406.5</v>
      </c>
    </row>
    <row r="19" spans="2:13" ht="12.75">
      <c r="B19" t="s">
        <v>3</v>
      </c>
      <c r="C19" s="36">
        <v>11</v>
      </c>
      <c r="D19" s="36">
        <v>13</v>
      </c>
      <c r="E19" s="36">
        <v>15</v>
      </c>
      <c r="F19" s="36">
        <v>17</v>
      </c>
      <c r="G19" s="36">
        <v>15</v>
      </c>
      <c r="H19" s="36">
        <v>13</v>
      </c>
      <c r="J19" s="14" t="s">
        <v>7</v>
      </c>
      <c r="K19" s="1"/>
      <c r="L19" s="19">
        <v>6</v>
      </c>
      <c r="M19" s="21">
        <f>J56</f>
        <v>463.5</v>
      </c>
    </row>
    <row r="20" spans="2:13" ht="12.75">
      <c r="B20" t="s">
        <v>10</v>
      </c>
      <c r="C20" s="9">
        <f aca="true" t="shared" si="1" ref="C20:H20">SUM(C13:C18)*C19/2</f>
        <v>33</v>
      </c>
      <c r="D20" s="9">
        <f t="shared" si="1"/>
        <v>58.5</v>
      </c>
      <c r="E20" s="9">
        <f t="shared" si="1"/>
        <v>90</v>
      </c>
      <c r="F20" s="9">
        <f t="shared" si="1"/>
        <v>76.5</v>
      </c>
      <c r="G20" s="9">
        <f t="shared" si="1"/>
        <v>90</v>
      </c>
      <c r="H20" s="9">
        <f t="shared" si="1"/>
        <v>58.5</v>
      </c>
      <c r="J20" s="16">
        <f>SUM(C20:I20)</f>
        <v>406.5</v>
      </c>
      <c r="K20" s="1"/>
      <c r="M20" s="34">
        <f>SUM(M14:M19)</f>
        <v>2610</v>
      </c>
    </row>
    <row r="21" spans="1:11" ht="12.75">
      <c r="A21" s="11"/>
      <c r="B21" s="11"/>
      <c r="C21" s="8"/>
      <c r="D21" s="8"/>
      <c r="E21" s="8"/>
      <c r="F21" s="8"/>
      <c r="G21" s="8"/>
      <c r="H21" s="8"/>
      <c r="I21" s="12"/>
      <c r="J21" s="12"/>
      <c r="K21" s="12"/>
    </row>
    <row r="22" spans="2:11" ht="15.75">
      <c r="B22" s="3">
        <v>3</v>
      </c>
      <c r="C22" s="4"/>
      <c r="D22" s="5"/>
      <c r="E22" s="6"/>
      <c r="F22" s="6"/>
      <c r="G22" s="4"/>
      <c r="H22" s="4"/>
      <c r="J22" s="13" t="s">
        <v>4</v>
      </c>
      <c r="K22" s="1"/>
    </row>
    <row r="23" spans="3:11" ht="12.75">
      <c r="C23" s="4"/>
      <c r="D23" s="6"/>
      <c r="E23" s="6"/>
      <c r="F23" s="6"/>
      <c r="G23" s="6"/>
      <c r="H23" s="5"/>
      <c r="J23" s="14">
        <f>J25*3</f>
        <v>57</v>
      </c>
      <c r="K23" s="1"/>
    </row>
    <row r="24" spans="3:11" ht="12.75">
      <c r="C24" s="6"/>
      <c r="D24" s="6"/>
      <c r="E24" s="7">
        <v>3</v>
      </c>
      <c r="F24" s="6"/>
      <c r="G24" s="7">
        <v>3</v>
      </c>
      <c r="H24" s="6"/>
      <c r="J24" s="13" t="s">
        <v>1</v>
      </c>
      <c r="K24" s="1"/>
    </row>
    <row r="25" spans="3:11" ht="12.75">
      <c r="C25" s="6"/>
      <c r="D25" s="7">
        <v>3</v>
      </c>
      <c r="E25" s="7">
        <v>3</v>
      </c>
      <c r="F25" s="7">
        <v>3</v>
      </c>
      <c r="G25" s="7">
        <v>3</v>
      </c>
      <c r="H25" s="7">
        <v>3</v>
      </c>
      <c r="J25" s="15">
        <f>COUNT(C22:H27)</f>
        <v>19</v>
      </c>
      <c r="K25" s="1"/>
    </row>
    <row r="26" spans="3:11" ht="12.75">
      <c r="C26" s="7">
        <v>3</v>
      </c>
      <c r="D26" s="7">
        <v>3</v>
      </c>
      <c r="E26" s="7">
        <v>3</v>
      </c>
      <c r="F26" s="7">
        <v>3</v>
      </c>
      <c r="G26" s="7">
        <v>3</v>
      </c>
      <c r="H26" s="7">
        <v>3</v>
      </c>
      <c r="J26" s="14" t="s">
        <v>0</v>
      </c>
      <c r="K26" s="1"/>
    </row>
    <row r="27" spans="3:11" ht="12.75">
      <c r="C27" s="7">
        <v>3</v>
      </c>
      <c r="D27" s="7">
        <v>3</v>
      </c>
      <c r="E27" s="7">
        <v>3</v>
      </c>
      <c r="F27" s="7">
        <v>3</v>
      </c>
      <c r="G27" s="7">
        <v>3</v>
      </c>
      <c r="H27" s="7">
        <v>3</v>
      </c>
      <c r="J27" s="15">
        <f>SUM(C22:H27)</f>
        <v>57</v>
      </c>
      <c r="K27" s="1"/>
    </row>
    <row r="28" spans="2:11" ht="12.75">
      <c r="B28" t="s">
        <v>3</v>
      </c>
      <c r="C28" s="36">
        <v>13</v>
      </c>
      <c r="D28" s="36">
        <v>15</v>
      </c>
      <c r="E28" s="36">
        <v>17</v>
      </c>
      <c r="F28" s="36">
        <v>19</v>
      </c>
      <c r="G28" s="36">
        <v>17</v>
      </c>
      <c r="H28" s="36">
        <v>15</v>
      </c>
      <c r="J28" s="14" t="s">
        <v>7</v>
      </c>
      <c r="K28" s="1"/>
    </row>
    <row r="29" spans="2:11" ht="12.75">
      <c r="B29" t="s">
        <v>10</v>
      </c>
      <c r="C29" s="9">
        <f aca="true" t="shared" si="2" ref="C29:H29">SUM(C22:C27)*C28/2</f>
        <v>39</v>
      </c>
      <c r="D29" s="9">
        <f t="shared" si="2"/>
        <v>67.5</v>
      </c>
      <c r="E29" s="9">
        <f t="shared" si="2"/>
        <v>102</v>
      </c>
      <c r="F29" s="9">
        <f t="shared" si="2"/>
        <v>85.5</v>
      </c>
      <c r="G29" s="9">
        <f t="shared" si="2"/>
        <v>102</v>
      </c>
      <c r="H29" s="9">
        <f t="shared" si="2"/>
        <v>67.5</v>
      </c>
      <c r="J29" s="16">
        <f>SUM(C29:I29)</f>
        <v>463.5</v>
      </c>
      <c r="K29" s="1"/>
    </row>
    <row r="30" spans="1:11" ht="12.75">
      <c r="A30" s="11"/>
      <c r="B30" s="11"/>
      <c r="C30" s="8"/>
      <c r="D30" s="8"/>
      <c r="E30" s="8"/>
      <c r="F30" s="8"/>
      <c r="G30" s="8"/>
      <c r="H30" s="8"/>
      <c r="I30" s="12"/>
      <c r="J30" s="12"/>
      <c r="K30" s="12"/>
    </row>
    <row r="31" spans="2:11" ht="15.75">
      <c r="B31" s="3">
        <v>4</v>
      </c>
      <c r="C31" s="4"/>
      <c r="D31" s="5"/>
      <c r="E31" s="6"/>
      <c r="F31" s="6"/>
      <c r="G31" s="4"/>
      <c r="H31" s="4"/>
      <c r="J31" s="13" t="s">
        <v>4</v>
      </c>
      <c r="K31" s="1"/>
    </row>
    <row r="32" spans="3:11" ht="12.75">
      <c r="C32" s="4"/>
      <c r="D32" s="6"/>
      <c r="E32" s="6"/>
      <c r="F32" s="6"/>
      <c r="G32" s="6"/>
      <c r="H32" s="5"/>
      <c r="J32" s="14">
        <f>J34*3</f>
        <v>57</v>
      </c>
      <c r="K32" s="1"/>
    </row>
    <row r="33" spans="3:11" ht="12.75">
      <c r="C33" s="6"/>
      <c r="D33" s="6"/>
      <c r="E33" s="7">
        <v>3</v>
      </c>
      <c r="F33" s="6"/>
      <c r="G33" s="7">
        <v>3</v>
      </c>
      <c r="H33" s="6"/>
      <c r="J33" s="13" t="s">
        <v>1</v>
      </c>
      <c r="K33" s="1"/>
    </row>
    <row r="34" spans="3:11" ht="12.75">
      <c r="C34" s="6"/>
      <c r="D34" s="7">
        <v>3</v>
      </c>
      <c r="E34" s="7">
        <v>3</v>
      </c>
      <c r="F34" s="7">
        <v>3</v>
      </c>
      <c r="G34" s="7">
        <v>3</v>
      </c>
      <c r="H34" s="7">
        <v>3</v>
      </c>
      <c r="J34" s="15">
        <f>COUNT(C31:H36)</f>
        <v>19</v>
      </c>
      <c r="K34" s="1"/>
    </row>
    <row r="35" spans="3:11" ht="12.75">
      <c r="C35" s="7">
        <v>3</v>
      </c>
      <c r="D35" s="7">
        <v>3</v>
      </c>
      <c r="E35" s="7">
        <v>3</v>
      </c>
      <c r="F35" s="7">
        <v>3</v>
      </c>
      <c r="G35" s="7">
        <v>3</v>
      </c>
      <c r="H35" s="7">
        <v>3</v>
      </c>
      <c r="J35" s="14" t="s">
        <v>0</v>
      </c>
      <c r="K35" s="1"/>
    </row>
    <row r="36" spans="3:11" ht="12.75">
      <c r="C36" s="7">
        <v>3</v>
      </c>
      <c r="D36" s="7">
        <v>3</v>
      </c>
      <c r="E36" s="7">
        <v>3</v>
      </c>
      <c r="F36" s="7">
        <v>3</v>
      </c>
      <c r="G36" s="7">
        <v>3</v>
      </c>
      <c r="H36" s="7">
        <v>3</v>
      </c>
      <c r="J36" s="15">
        <f>SUM(C31:H36)</f>
        <v>57</v>
      </c>
      <c r="K36" s="1"/>
    </row>
    <row r="37" spans="2:11" ht="12.75">
      <c r="B37" t="s">
        <v>3</v>
      </c>
      <c r="C37" s="36">
        <v>14</v>
      </c>
      <c r="D37" s="36">
        <v>16</v>
      </c>
      <c r="E37" s="36">
        <v>18</v>
      </c>
      <c r="F37" s="36">
        <v>20</v>
      </c>
      <c r="G37" s="36">
        <v>18</v>
      </c>
      <c r="H37" s="36">
        <v>16</v>
      </c>
      <c r="J37" s="14" t="s">
        <v>7</v>
      </c>
      <c r="K37" s="1"/>
    </row>
    <row r="38" spans="2:11" ht="12.75">
      <c r="B38" t="s">
        <v>10</v>
      </c>
      <c r="C38" s="9">
        <f aca="true" t="shared" si="3" ref="C38:H38">SUM(C31:C36)*C37/2</f>
        <v>42</v>
      </c>
      <c r="D38" s="9">
        <f t="shared" si="3"/>
        <v>72</v>
      </c>
      <c r="E38" s="9">
        <f t="shared" si="3"/>
        <v>108</v>
      </c>
      <c r="F38" s="9">
        <f t="shared" si="3"/>
        <v>90</v>
      </c>
      <c r="G38" s="9">
        <f t="shared" si="3"/>
        <v>108</v>
      </c>
      <c r="H38" s="9">
        <f t="shared" si="3"/>
        <v>72</v>
      </c>
      <c r="J38" s="16">
        <f>SUM(C38:I38)</f>
        <v>492</v>
      </c>
      <c r="K38" s="1"/>
    </row>
    <row r="39" spans="1:11" ht="12.75">
      <c r="A39" s="11"/>
      <c r="B39" s="11"/>
      <c r="C39" s="8"/>
      <c r="D39" s="8"/>
      <c r="E39" s="8"/>
      <c r="F39" s="8"/>
      <c r="G39" s="8"/>
      <c r="H39" s="8"/>
      <c r="I39" s="12"/>
      <c r="J39" s="12"/>
      <c r="K39" s="12"/>
    </row>
    <row r="40" spans="2:10" ht="15.75">
      <c r="B40" s="3">
        <v>5</v>
      </c>
      <c r="C40" s="4"/>
      <c r="D40" s="5"/>
      <c r="E40" s="6"/>
      <c r="F40" s="6"/>
      <c r="G40" s="4"/>
      <c r="H40" s="4"/>
      <c r="J40" s="13" t="s">
        <v>4</v>
      </c>
    </row>
    <row r="41" spans="3:10" ht="12.75">
      <c r="C41" s="4"/>
      <c r="D41" s="6"/>
      <c r="E41" s="6"/>
      <c r="F41" s="6"/>
      <c r="G41" s="6"/>
      <c r="H41" s="5"/>
      <c r="J41" s="14">
        <f>J43*3</f>
        <v>57</v>
      </c>
    </row>
    <row r="42" spans="3:10" ht="12.75">
      <c r="C42" s="6"/>
      <c r="D42" s="6"/>
      <c r="E42" s="7">
        <v>3</v>
      </c>
      <c r="F42" s="6"/>
      <c r="G42" s="7">
        <v>3</v>
      </c>
      <c r="H42" s="6"/>
      <c r="J42" s="13" t="s">
        <v>1</v>
      </c>
    </row>
    <row r="43" spans="3:10" ht="12.75">
      <c r="C43" s="6"/>
      <c r="D43" s="7">
        <v>3</v>
      </c>
      <c r="E43" s="7">
        <v>3</v>
      </c>
      <c r="F43" s="7">
        <v>3</v>
      </c>
      <c r="G43" s="7">
        <v>3</v>
      </c>
      <c r="H43" s="7">
        <v>3</v>
      </c>
      <c r="J43" s="15">
        <f>COUNT(C40:H45)</f>
        <v>19</v>
      </c>
    </row>
    <row r="44" spans="3:10" ht="12.75">
      <c r="C44" s="7">
        <v>3</v>
      </c>
      <c r="D44" s="7">
        <v>3</v>
      </c>
      <c r="E44" s="7">
        <v>3</v>
      </c>
      <c r="F44" s="7">
        <v>3</v>
      </c>
      <c r="G44" s="7">
        <v>3</v>
      </c>
      <c r="H44" s="7">
        <v>3</v>
      </c>
      <c r="J44" s="14" t="s">
        <v>0</v>
      </c>
    </row>
    <row r="45" spans="3:10" ht="12.75">
      <c r="C45" s="7">
        <v>3</v>
      </c>
      <c r="D45" s="7">
        <v>3</v>
      </c>
      <c r="E45" s="7">
        <v>3</v>
      </c>
      <c r="F45" s="7">
        <v>3</v>
      </c>
      <c r="G45" s="7">
        <v>3</v>
      </c>
      <c r="H45" s="7">
        <v>3</v>
      </c>
      <c r="J45" s="15">
        <f>SUM(C40:H45)</f>
        <v>57</v>
      </c>
    </row>
    <row r="46" spans="2:10" ht="12.75">
      <c r="B46" t="s">
        <v>3</v>
      </c>
      <c r="C46" s="36">
        <v>11</v>
      </c>
      <c r="D46" s="36">
        <v>13</v>
      </c>
      <c r="E46" s="36">
        <v>15</v>
      </c>
      <c r="F46" s="36">
        <v>17</v>
      </c>
      <c r="G46" s="36">
        <v>15</v>
      </c>
      <c r="H46" s="36">
        <v>13</v>
      </c>
      <c r="J46" s="14" t="s">
        <v>7</v>
      </c>
    </row>
    <row r="47" spans="2:10" ht="12.75">
      <c r="B47" t="s">
        <v>10</v>
      </c>
      <c r="C47" s="9">
        <f aca="true" t="shared" si="4" ref="C47:H47">SUM(C40:C45)*C46/2</f>
        <v>33</v>
      </c>
      <c r="D47" s="9">
        <f t="shared" si="4"/>
        <v>58.5</v>
      </c>
      <c r="E47" s="9">
        <f t="shared" si="4"/>
        <v>90</v>
      </c>
      <c r="F47" s="9">
        <f t="shared" si="4"/>
        <v>76.5</v>
      </c>
      <c r="G47" s="9">
        <f t="shared" si="4"/>
        <v>90</v>
      </c>
      <c r="H47" s="9">
        <f t="shared" si="4"/>
        <v>58.5</v>
      </c>
      <c r="J47" s="16">
        <f>SUM(C47:I47)</f>
        <v>406.5</v>
      </c>
    </row>
    <row r="48" spans="1:10" ht="12.75">
      <c r="A48" s="11"/>
      <c r="B48" s="11"/>
      <c r="C48" s="8"/>
      <c r="D48" s="8"/>
      <c r="E48" s="8"/>
      <c r="F48" s="8"/>
      <c r="G48" s="8"/>
      <c r="H48" s="8"/>
      <c r="I48" s="12"/>
      <c r="J48" s="12"/>
    </row>
    <row r="49" spans="2:10" ht="15.75">
      <c r="B49" s="3">
        <v>6</v>
      </c>
      <c r="C49" s="4"/>
      <c r="D49" s="5"/>
      <c r="E49" s="6"/>
      <c r="F49" s="6"/>
      <c r="G49" s="4"/>
      <c r="H49" s="4"/>
      <c r="J49" s="13" t="s">
        <v>4</v>
      </c>
    </row>
    <row r="50" spans="3:10" ht="12.75">
      <c r="C50" s="4"/>
      <c r="D50" s="6"/>
      <c r="E50" s="6"/>
      <c r="F50" s="6"/>
      <c r="G50" s="6"/>
      <c r="H50" s="5"/>
      <c r="J50" s="14">
        <f>J52*3</f>
        <v>57</v>
      </c>
    </row>
    <row r="51" spans="3:10" ht="12.75">
      <c r="C51" s="6"/>
      <c r="D51" s="6"/>
      <c r="E51" s="7">
        <v>3</v>
      </c>
      <c r="F51" s="6"/>
      <c r="G51" s="7">
        <v>3</v>
      </c>
      <c r="H51" s="6"/>
      <c r="J51" s="13" t="s">
        <v>1</v>
      </c>
    </row>
    <row r="52" spans="3:10" ht="12.75">
      <c r="C52" s="6"/>
      <c r="D52" s="7">
        <v>3</v>
      </c>
      <c r="E52" s="7">
        <v>3</v>
      </c>
      <c r="F52" s="7">
        <v>3</v>
      </c>
      <c r="G52" s="7">
        <v>3</v>
      </c>
      <c r="H52" s="7">
        <v>3</v>
      </c>
      <c r="J52" s="15">
        <f>COUNT(C49:H54)</f>
        <v>19</v>
      </c>
    </row>
    <row r="53" spans="3:10" ht="12.75">
      <c r="C53" s="7">
        <v>3</v>
      </c>
      <c r="D53" s="7">
        <v>3</v>
      </c>
      <c r="E53" s="7">
        <v>3</v>
      </c>
      <c r="F53" s="7">
        <v>3</v>
      </c>
      <c r="G53" s="7">
        <v>3</v>
      </c>
      <c r="H53" s="7">
        <v>3</v>
      </c>
      <c r="J53" s="14" t="s">
        <v>0</v>
      </c>
    </row>
    <row r="54" spans="3:10" ht="12.75">
      <c r="C54" s="7">
        <v>3</v>
      </c>
      <c r="D54" s="7">
        <v>3</v>
      </c>
      <c r="E54" s="7">
        <v>3</v>
      </c>
      <c r="F54" s="7">
        <v>3</v>
      </c>
      <c r="G54" s="7">
        <v>3</v>
      </c>
      <c r="H54" s="7">
        <v>3</v>
      </c>
      <c r="J54" s="15">
        <f>SUM(C49:H54)</f>
        <v>57</v>
      </c>
    </row>
    <row r="55" spans="2:10" ht="12.75">
      <c r="B55" t="s">
        <v>3</v>
      </c>
      <c r="C55" s="36">
        <v>13</v>
      </c>
      <c r="D55" s="36">
        <v>15</v>
      </c>
      <c r="E55" s="36">
        <v>17</v>
      </c>
      <c r="F55" s="36">
        <v>19</v>
      </c>
      <c r="G55" s="36">
        <v>17</v>
      </c>
      <c r="H55" s="36">
        <v>15</v>
      </c>
      <c r="J55" s="14" t="s">
        <v>7</v>
      </c>
    </row>
    <row r="56" spans="2:10" ht="12.75">
      <c r="B56" t="s">
        <v>10</v>
      </c>
      <c r="C56" s="9">
        <f aca="true" t="shared" si="5" ref="C56:H56">SUM(C49:C54)*C55/2</f>
        <v>39</v>
      </c>
      <c r="D56" s="9">
        <f t="shared" si="5"/>
        <v>67.5</v>
      </c>
      <c r="E56" s="9">
        <f t="shared" si="5"/>
        <v>102</v>
      </c>
      <c r="F56" s="9">
        <f t="shared" si="5"/>
        <v>85.5</v>
      </c>
      <c r="G56" s="9">
        <f t="shared" si="5"/>
        <v>102</v>
      </c>
      <c r="H56" s="9">
        <f t="shared" si="5"/>
        <v>67.5</v>
      </c>
      <c r="J56" s="16">
        <f>SUM(C56:I56)</f>
        <v>463.5</v>
      </c>
    </row>
    <row r="57" spans="3:10" ht="12.75">
      <c r="C57" s="12"/>
      <c r="D57" s="12"/>
      <c r="E57" s="12"/>
      <c r="F57" s="12"/>
      <c r="G57" s="12"/>
      <c r="H57" s="12"/>
      <c r="J57"/>
    </row>
    <row r="58" ht="12.75">
      <c r="J58"/>
    </row>
    <row r="59" spans="2:10" ht="12.75">
      <c r="B59" s="17" t="s">
        <v>50</v>
      </c>
      <c r="J59"/>
    </row>
    <row r="60" ht="12.75">
      <c r="J60"/>
    </row>
    <row r="61" ht="12.75">
      <c r="J61"/>
    </row>
  </sheetData>
  <mergeCells count="2">
    <mergeCell ref="C3:H3"/>
    <mergeCell ref="C1:H1"/>
  </mergeCells>
  <printOptions/>
  <pageMargins left="0.46" right="0.75" top="0.44"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11.421875" defaultRowHeight="12.75"/>
  <cols>
    <col min="1" max="1" width="7.421875" style="0" customWidth="1"/>
    <col min="2" max="2" width="3.28125" style="0" customWidth="1"/>
    <col min="3" max="8" width="3.7109375" style="1" customWidth="1"/>
    <col min="9" max="9" width="1.8515625" style="1" customWidth="1"/>
    <col min="10" max="10" width="6.7109375" style="1" customWidth="1"/>
    <col min="15" max="15" width="5.7109375" style="0" customWidth="1"/>
  </cols>
  <sheetData>
    <row r="1" spans="3:10" ht="15.75">
      <c r="C1" s="87" t="s">
        <v>39</v>
      </c>
      <c r="D1" s="88"/>
      <c r="E1" s="88"/>
      <c r="F1" s="88"/>
      <c r="G1" s="88"/>
      <c r="H1" s="89"/>
      <c r="J1" s="22" t="s">
        <v>14</v>
      </c>
    </row>
    <row r="2" ht="12.75">
      <c r="J2"/>
    </row>
    <row r="3" spans="3:8" ht="12.75">
      <c r="C3" s="86" t="s">
        <v>2</v>
      </c>
      <c r="D3" s="86"/>
      <c r="E3" s="86"/>
      <c r="F3" s="86"/>
      <c r="G3" s="86"/>
      <c r="H3" s="86"/>
    </row>
    <row r="4" spans="2:10" ht="15.75">
      <c r="B4" s="3">
        <v>1</v>
      </c>
      <c r="C4" s="4"/>
      <c r="D4" s="5"/>
      <c r="E4" s="6"/>
      <c r="F4" s="6"/>
      <c r="G4" s="4"/>
      <c r="H4" s="4"/>
      <c r="J4" s="13" t="s">
        <v>4</v>
      </c>
    </row>
    <row r="5" spans="3:10" ht="12.75">
      <c r="C5" s="4"/>
      <c r="D5" s="6"/>
      <c r="E5" s="6"/>
      <c r="F5" s="6"/>
      <c r="G5" s="6"/>
      <c r="H5" s="5"/>
      <c r="J5" s="14">
        <f>J7*3</f>
        <v>45</v>
      </c>
    </row>
    <row r="6" spans="3:10" ht="12.75">
      <c r="C6" s="6"/>
      <c r="D6" s="6"/>
      <c r="E6" s="7">
        <v>3</v>
      </c>
      <c r="F6" s="6"/>
      <c r="G6" s="6"/>
      <c r="H6" s="6"/>
      <c r="J6" s="13" t="s">
        <v>1</v>
      </c>
    </row>
    <row r="7" spans="3:10" ht="12.75">
      <c r="C7" s="6"/>
      <c r="D7" s="6"/>
      <c r="E7" s="7">
        <v>3</v>
      </c>
      <c r="F7" s="7">
        <v>3</v>
      </c>
      <c r="G7" s="7">
        <v>3</v>
      </c>
      <c r="H7" s="6"/>
      <c r="J7" s="15">
        <f>COUNT(C4:H9)</f>
        <v>15</v>
      </c>
    </row>
    <row r="8" spans="3:10" ht="12.75">
      <c r="C8" s="6"/>
      <c r="D8" s="7">
        <v>3</v>
      </c>
      <c r="E8" s="7">
        <v>3</v>
      </c>
      <c r="F8" s="7">
        <v>3</v>
      </c>
      <c r="G8" s="7">
        <v>3</v>
      </c>
      <c r="H8" s="39">
        <v>3</v>
      </c>
      <c r="J8" s="14" t="s">
        <v>0</v>
      </c>
    </row>
    <row r="9" spans="3:10" ht="12.75">
      <c r="C9" s="7">
        <v>3</v>
      </c>
      <c r="D9" s="7">
        <v>3</v>
      </c>
      <c r="E9" s="7">
        <v>3</v>
      </c>
      <c r="F9" s="7">
        <v>3</v>
      </c>
      <c r="G9" s="7">
        <v>3</v>
      </c>
      <c r="H9" s="7">
        <v>3</v>
      </c>
      <c r="J9" s="15">
        <f>SUM(C4:H9)</f>
        <v>45</v>
      </c>
    </row>
    <row r="10" spans="2:10" ht="12.75">
      <c r="B10" t="s">
        <v>3</v>
      </c>
      <c r="C10" s="36">
        <v>10</v>
      </c>
      <c r="D10" s="36">
        <v>12</v>
      </c>
      <c r="E10" s="36">
        <v>14</v>
      </c>
      <c r="F10" s="36">
        <v>16</v>
      </c>
      <c r="G10" s="36">
        <v>14</v>
      </c>
      <c r="H10" s="36">
        <v>12</v>
      </c>
      <c r="J10" s="14" t="s">
        <v>7</v>
      </c>
    </row>
    <row r="11" spans="2:10" ht="12.75">
      <c r="B11" t="s">
        <v>10</v>
      </c>
      <c r="C11" s="9">
        <f aca="true" t="shared" si="0" ref="C11:H11">SUM(C4:C9)*C10/2</f>
        <v>15</v>
      </c>
      <c r="D11" s="9">
        <f t="shared" si="0"/>
        <v>36</v>
      </c>
      <c r="E11" s="9">
        <f t="shared" si="0"/>
        <v>84</v>
      </c>
      <c r="F11" s="9">
        <f t="shared" si="0"/>
        <v>72</v>
      </c>
      <c r="G11" s="9">
        <f t="shared" si="0"/>
        <v>63</v>
      </c>
      <c r="H11" s="9">
        <f t="shared" si="0"/>
        <v>36</v>
      </c>
      <c r="J11" s="16">
        <f>SUM(C11:I11)</f>
        <v>306</v>
      </c>
    </row>
    <row r="12" spans="1:10" ht="12.75">
      <c r="A12" s="11"/>
      <c r="B12" s="11"/>
      <c r="C12" s="8"/>
      <c r="D12" s="8"/>
      <c r="E12" s="8"/>
      <c r="F12" s="8"/>
      <c r="G12" s="8"/>
      <c r="H12" s="8"/>
      <c r="I12" s="12"/>
      <c r="J12" s="12"/>
    </row>
    <row r="13" spans="2:13" ht="15.75">
      <c r="B13" s="3">
        <v>2</v>
      </c>
      <c r="C13" s="4"/>
      <c r="D13" s="5"/>
      <c r="E13" s="6"/>
      <c r="F13" s="6"/>
      <c r="G13" s="4"/>
      <c r="H13" s="4"/>
      <c r="J13" s="13" t="s">
        <v>4</v>
      </c>
      <c r="K13" s="1"/>
      <c r="L13" s="20" t="s">
        <v>12</v>
      </c>
      <c r="M13" s="20" t="s">
        <v>13</v>
      </c>
    </row>
    <row r="14" spans="3:13" ht="12.75">
      <c r="C14" s="4"/>
      <c r="D14" s="6"/>
      <c r="E14" s="6"/>
      <c r="F14" s="6"/>
      <c r="G14" s="6"/>
      <c r="H14" s="5"/>
      <c r="J14" s="14">
        <f>J16*3</f>
        <v>45</v>
      </c>
      <c r="K14" s="1"/>
      <c r="L14" s="19">
        <v>1</v>
      </c>
      <c r="M14" s="21">
        <f>J11</f>
        <v>306</v>
      </c>
    </row>
    <row r="15" spans="3:13" ht="12.75">
      <c r="C15" s="6"/>
      <c r="D15" s="6"/>
      <c r="E15" s="7">
        <v>3</v>
      </c>
      <c r="F15" s="6"/>
      <c r="G15" s="6"/>
      <c r="H15" s="6"/>
      <c r="J15" s="13" t="s">
        <v>1</v>
      </c>
      <c r="K15" s="1"/>
      <c r="L15" s="19">
        <v>2</v>
      </c>
      <c r="M15" s="21">
        <f>J20</f>
        <v>351</v>
      </c>
    </row>
    <row r="16" spans="3:13" ht="12.75">
      <c r="C16" s="6"/>
      <c r="D16" s="6"/>
      <c r="E16" s="7">
        <v>3</v>
      </c>
      <c r="F16" s="7">
        <v>3</v>
      </c>
      <c r="G16" s="7">
        <v>3</v>
      </c>
      <c r="H16" s="6"/>
      <c r="J16" s="15">
        <f>COUNT(C13:H18)</f>
        <v>15</v>
      </c>
      <c r="K16" s="1"/>
      <c r="L16" s="19">
        <v>3</v>
      </c>
      <c r="M16" s="21">
        <f>J29</f>
        <v>396</v>
      </c>
    </row>
    <row r="17" spans="3:13" ht="12.75">
      <c r="C17" s="6"/>
      <c r="D17" s="7">
        <v>3</v>
      </c>
      <c r="E17" s="7">
        <v>3</v>
      </c>
      <c r="F17" s="7">
        <v>3</v>
      </c>
      <c r="G17" s="7">
        <v>3</v>
      </c>
      <c r="H17" s="39">
        <v>3</v>
      </c>
      <c r="J17" s="14" t="s">
        <v>0</v>
      </c>
      <c r="K17" s="1"/>
      <c r="L17" s="19">
        <v>4</v>
      </c>
      <c r="M17" s="21">
        <f>J38</f>
        <v>0</v>
      </c>
    </row>
    <row r="18" spans="3:13" ht="12.75">
      <c r="C18" s="7">
        <v>3</v>
      </c>
      <c r="D18" s="7">
        <v>3</v>
      </c>
      <c r="E18" s="7">
        <v>3</v>
      </c>
      <c r="F18" s="7">
        <v>3</v>
      </c>
      <c r="G18" s="7">
        <v>3</v>
      </c>
      <c r="H18" s="7">
        <v>3</v>
      </c>
      <c r="J18" s="15">
        <f>SUM(C13:H18)</f>
        <v>45</v>
      </c>
      <c r="K18" s="1"/>
      <c r="L18" s="19">
        <v>5</v>
      </c>
      <c r="M18" s="21">
        <f>J47</f>
        <v>351</v>
      </c>
    </row>
    <row r="19" spans="2:13" ht="12.75">
      <c r="B19" t="s">
        <v>3</v>
      </c>
      <c r="C19" s="36">
        <v>12</v>
      </c>
      <c r="D19" s="36">
        <v>14</v>
      </c>
      <c r="E19" s="36">
        <v>16</v>
      </c>
      <c r="F19" s="36">
        <v>18</v>
      </c>
      <c r="G19" s="36">
        <v>16</v>
      </c>
      <c r="H19" s="36">
        <v>14</v>
      </c>
      <c r="J19" s="14" t="s">
        <v>7</v>
      </c>
      <c r="K19" s="1"/>
      <c r="L19" s="19">
        <v>6</v>
      </c>
      <c r="M19" s="21">
        <f>J56</f>
        <v>396</v>
      </c>
    </row>
    <row r="20" spans="2:13" ht="12.75">
      <c r="B20" t="s">
        <v>10</v>
      </c>
      <c r="C20" s="9">
        <f aca="true" t="shared" si="1" ref="C20:H20">SUM(C13:C18)*C19/2</f>
        <v>18</v>
      </c>
      <c r="D20" s="9">
        <f t="shared" si="1"/>
        <v>42</v>
      </c>
      <c r="E20" s="9">
        <f t="shared" si="1"/>
        <v>96</v>
      </c>
      <c r="F20" s="9">
        <f t="shared" si="1"/>
        <v>81</v>
      </c>
      <c r="G20" s="9">
        <f t="shared" si="1"/>
        <v>72</v>
      </c>
      <c r="H20" s="9">
        <f t="shared" si="1"/>
        <v>42</v>
      </c>
      <c r="J20" s="16">
        <f>SUM(C20:I20)</f>
        <v>351</v>
      </c>
      <c r="K20" s="1"/>
      <c r="M20" s="34">
        <f>SUM(M14:M19)</f>
        <v>1800</v>
      </c>
    </row>
    <row r="21" spans="1:11" ht="12.75">
      <c r="A21" s="11"/>
      <c r="B21" s="11"/>
      <c r="C21" s="8"/>
      <c r="D21" s="8"/>
      <c r="E21" s="8"/>
      <c r="F21" s="8"/>
      <c r="G21" s="8"/>
      <c r="H21" s="8"/>
      <c r="I21" s="12"/>
      <c r="J21" s="12"/>
      <c r="K21" s="12"/>
    </row>
    <row r="22" spans="2:11" ht="15.75">
      <c r="B22" s="3">
        <v>3</v>
      </c>
      <c r="C22" s="4"/>
      <c r="D22" s="5"/>
      <c r="E22" s="6"/>
      <c r="F22" s="6"/>
      <c r="G22" s="4"/>
      <c r="H22" s="4"/>
      <c r="J22" s="13" t="s">
        <v>4</v>
      </c>
      <c r="K22" s="1"/>
    </row>
    <row r="23" spans="3:11" ht="12.75">
      <c r="C23" s="4"/>
      <c r="D23" s="6"/>
      <c r="E23" s="6"/>
      <c r="F23" s="6"/>
      <c r="G23" s="6"/>
      <c r="H23" s="5"/>
      <c r="J23" s="14">
        <f>J25*3</f>
        <v>45</v>
      </c>
      <c r="K23" s="1"/>
    </row>
    <row r="24" spans="3:11" ht="12.75">
      <c r="C24" s="6"/>
      <c r="D24" s="6"/>
      <c r="E24" s="7">
        <v>3</v>
      </c>
      <c r="F24" s="6"/>
      <c r="G24" s="6"/>
      <c r="H24" s="6"/>
      <c r="J24" s="13" t="s">
        <v>1</v>
      </c>
      <c r="K24" s="1"/>
    </row>
    <row r="25" spans="3:11" ht="12.75">
      <c r="C25" s="6"/>
      <c r="D25" s="6"/>
      <c r="E25" s="7">
        <v>3</v>
      </c>
      <c r="F25" s="7">
        <v>3</v>
      </c>
      <c r="G25" s="7">
        <v>3</v>
      </c>
      <c r="H25" s="6"/>
      <c r="J25" s="15">
        <f>COUNT(C22:H27)</f>
        <v>15</v>
      </c>
      <c r="K25" s="1"/>
    </row>
    <row r="26" spans="3:11" ht="12.75">
      <c r="C26" s="6"/>
      <c r="D26" s="7">
        <v>3</v>
      </c>
      <c r="E26" s="7">
        <v>3</v>
      </c>
      <c r="F26" s="7">
        <v>3</v>
      </c>
      <c r="G26" s="7">
        <v>3</v>
      </c>
      <c r="H26" s="39">
        <v>3</v>
      </c>
      <c r="J26" s="14" t="s">
        <v>0</v>
      </c>
      <c r="K26" s="1"/>
    </row>
    <row r="27" spans="3:11" ht="12.75">
      <c r="C27" s="7">
        <v>3</v>
      </c>
      <c r="D27" s="7">
        <v>3</v>
      </c>
      <c r="E27" s="7">
        <v>3</v>
      </c>
      <c r="F27" s="7">
        <v>3</v>
      </c>
      <c r="G27" s="7">
        <v>3</v>
      </c>
      <c r="H27" s="7">
        <v>3</v>
      </c>
      <c r="J27" s="15">
        <f>SUM(C22:H27)</f>
        <v>45</v>
      </c>
      <c r="K27" s="1"/>
    </row>
    <row r="28" spans="2:11" ht="12.75">
      <c r="B28" t="s">
        <v>3</v>
      </c>
      <c r="C28" s="36">
        <v>14</v>
      </c>
      <c r="D28" s="36">
        <v>16</v>
      </c>
      <c r="E28" s="36">
        <v>18</v>
      </c>
      <c r="F28" s="36">
        <v>20</v>
      </c>
      <c r="G28" s="36">
        <v>18</v>
      </c>
      <c r="H28" s="36">
        <v>16</v>
      </c>
      <c r="J28" s="14" t="s">
        <v>7</v>
      </c>
      <c r="K28" s="1"/>
    </row>
    <row r="29" spans="2:11" ht="12.75">
      <c r="B29" t="s">
        <v>10</v>
      </c>
      <c r="C29" s="9">
        <f aca="true" t="shared" si="2" ref="C29:H29">SUM(C22:C27)*C28/2</f>
        <v>21</v>
      </c>
      <c r="D29" s="9">
        <f t="shared" si="2"/>
        <v>48</v>
      </c>
      <c r="E29" s="9">
        <f t="shared" si="2"/>
        <v>108</v>
      </c>
      <c r="F29" s="9">
        <f t="shared" si="2"/>
        <v>90</v>
      </c>
      <c r="G29" s="9">
        <f t="shared" si="2"/>
        <v>81</v>
      </c>
      <c r="H29" s="9">
        <f t="shared" si="2"/>
        <v>48</v>
      </c>
      <c r="J29" s="16">
        <f>SUM(C29:I29)</f>
        <v>396</v>
      </c>
      <c r="K29" s="1"/>
    </row>
    <row r="30" spans="1:11" ht="12.75">
      <c r="A30" s="11"/>
      <c r="B30" s="11"/>
      <c r="C30" s="8"/>
      <c r="D30" s="8"/>
      <c r="E30" s="8"/>
      <c r="F30" s="8"/>
      <c r="G30" s="8"/>
      <c r="H30" s="8"/>
      <c r="I30" s="12"/>
      <c r="J30" s="12"/>
      <c r="K30" s="12"/>
    </row>
    <row r="31" spans="2:11" ht="15.75">
      <c r="B31" s="3">
        <v>4</v>
      </c>
      <c r="C31" s="5"/>
      <c r="D31" s="5"/>
      <c r="E31" s="6"/>
      <c r="F31" s="6"/>
      <c r="G31" s="5"/>
      <c r="H31" s="5"/>
      <c r="J31" s="13" t="s">
        <v>4</v>
      </c>
      <c r="K31" s="1"/>
    </row>
    <row r="32" spans="3:11" ht="12.75">
      <c r="C32" s="5"/>
      <c r="D32" s="6"/>
      <c r="E32" s="6"/>
      <c r="F32" s="6"/>
      <c r="G32" s="6"/>
      <c r="H32" s="5"/>
      <c r="J32" s="14">
        <f>J34*3</f>
        <v>0</v>
      </c>
      <c r="K32" s="1"/>
    </row>
    <row r="33" spans="3:11" ht="12.75">
      <c r="C33" s="6"/>
      <c r="D33" s="6"/>
      <c r="E33" s="6"/>
      <c r="F33" s="6"/>
      <c r="G33" s="6"/>
      <c r="H33" s="6"/>
      <c r="J33" s="13" t="s">
        <v>1</v>
      </c>
      <c r="K33" s="1"/>
    </row>
    <row r="34" spans="3:11" ht="12.75">
      <c r="C34" s="6"/>
      <c r="D34" s="6"/>
      <c r="E34" s="6"/>
      <c r="F34" s="6"/>
      <c r="G34" s="6"/>
      <c r="H34" s="6"/>
      <c r="J34" s="15">
        <f>COUNT(C31:H36)</f>
        <v>0</v>
      </c>
      <c r="K34" s="1"/>
    </row>
    <row r="35" spans="3:11" ht="12.75">
      <c r="C35" s="6"/>
      <c r="D35" s="6"/>
      <c r="E35" s="6"/>
      <c r="F35" s="6"/>
      <c r="G35" s="6"/>
      <c r="H35" s="40"/>
      <c r="J35" s="14" t="s">
        <v>0</v>
      </c>
      <c r="K35" s="1"/>
    </row>
    <row r="36" spans="3:11" ht="12.75">
      <c r="C36" s="6"/>
      <c r="D36" s="6"/>
      <c r="E36" s="6"/>
      <c r="F36" s="6"/>
      <c r="G36" s="6"/>
      <c r="H36" s="6"/>
      <c r="J36" s="15">
        <f>SUM(C31:H36)</f>
        <v>0</v>
      </c>
      <c r="K36" s="1"/>
    </row>
    <row r="37" spans="2:11" ht="12.75">
      <c r="B37" t="s">
        <v>3</v>
      </c>
      <c r="C37" s="41"/>
      <c r="D37" s="41"/>
      <c r="E37" s="41"/>
      <c r="F37" s="41"/>
      <c r="G37" s="41"/>
      <c r="H37" s="41"/>
      <c r="J37" s="14" t="s">
        <v>7</v>
      </c>
      <c r="K37" s="1"/>
    </row>
    <row r="38" spans="2:11" ht="12.75">
      <c r="B38" t="s">
        <v>10</v>
      </c>
      <c r="C38" s="9">
        <f aca="true" t="shared" si="3" ref="C38:H38">SUM(C31:C36)*C37/2</f>
        <v>0</v>
      </c>
      <c r="D38" s="9">
        <f t="shared" si="3"/>
        <v>0</v>
      </c>
      <c r="E38" s="9">
        <f t="shared" si="3"/>
        <v>0</v>
      </c>
      <c r="F38" s="9">
        <f t="shared" si="3"/>
        <v>0</v>
      </c>
      <c r="G38" s="9">
        <f t="shared" si="3"/>
        <v>0</v>
      </c>
      <c r="H38" s="9">
        <f t="shared" si="3"/>
        <v>0</v>
      </c>
      <c r="J38" s="16">
        <f>SUM(C38:I38)</f>
        <v>0</v>
      </c>
      <c r="K38" s="1"/>
    </row>
    <row r="39" spans="1:11" ht="12.75">
      <c r="A39" s="11"/>
      <c r="B39" s="11"/>
      <c r="C39" s="8"/>
      <c r="D39" s="8"/>
      <c r="E39" s="8"/>
      <c r="F39" s="8"/>
      <c r="G39" s="8"/>
      <c r="H39" s="8"/>
      <c r="I39" s="12"/>
      <c r="J39" s="12"/>
      <c r="K39" s="12"/>
    </row>
    <row r="40" spans="2:10" ht="15.75">
      <c r="B40" s="3">
        <v>5</v>
      </c>
      <c r="C40" s="4"/>
      <c r="D40" s="5"/>
      <c r="E40" s="6"/>
      <c r="F40" s="6"/>
      <c r="G40" s="4"/>
      <c r="H40" s="4"/>
      <c r="J40" s="13" t="s">
        <v>4</v>
      </c>
    </row>
    <row r="41" spans="3:10" ht="12.75">
      <c r="C41" s="4"/>
      <c r="D41" s="6"/>
      <c r="E41" s="6"/>
      <c r="F41" s="6"/>
      <c r="G41" s="6"/>
      <c r="H41" s="5"/>
      <c r="J41" s="14">
        <f>J43*3</f>
        <v>45</v>
      </c>
    </row>
    <row r="42" spans="3:10" ht="12.75">
      <c r="C42" s="6"/>
      <c r="D42" s="6"/>
      <c r="E42" s="7">
        <v>3</v>
      </c>
      <c r="F42" s="6"/>
      <c r="G42" s="6"/>
      <c r="H42" s="6"/>
      <c r="J42" s="13" t="s">
        <v>1</v>
      </c>
    </row>
    <row r="43" spans="3:10" ht="12.75">
      <c r="C43" s="6"/>
      <c r="D43" s="6"/>
      <c r="E43" s="7">
        <v>3</v>
      </c>
      <c r="F43" s="7">
        <v>3</v>
      </c>
      <c r="G43" s="7">
        <v>3</v>
      </c>
      <c r="H43" s="6"/>
      <c r="J43" s="15">
        <f>COUNT(C40:H45)</f>
        <v>15</v>
      </c>
    </row>
    <row r="44" spans="3:10" ht="12.75">
      <c r="C44" s="6"/>
      <c r="D44" s="7">
        <v>3</v>
      </c>
      <c r="E44" s="7">
        <v>3</v>
      </c>
      <c r="F44" s="7">
        <v>3</v>
      </c>
      <c r="G44" s="7">
        <v>3</v>
      </c>
      <c r="H44" s="39">
        <v>3</v>
      </c>
      <c r="J44" s="14" t="s">
        <v>0</v>
      </c>
    </row>
    <row r="45" spans="3:10" ht="12.75">
      <c r="C45" s="7">
        <v>3</v>
      </c>
      <c r="D45" s="7">
        <v>3</v>
      </c>
      <c r="E45" s="7">
        <v>3</v>
      </c>
      <c r="F45" s="7">
        <v>3</v>
      </c>
      <c r="G45" s="7">
        <v>3</v>
      </c>
      <c r="H45" s="7">
        <v>3</v>
      </c>
      <c r="J45" s="15">
        <f>SUM(C40:H45)</f>
        <v>45</v>
      </c>
    </row>
    <row r="46" spans="2:10" ht="12.75">
      <c r="B46" t="s">
        <v>3</v>
      </c>
      <c r="C46" s="36">
        <v>12</v>
      </c>
      <c r="D46" s="36">
        <v>14</v>
      </c>
      <c r="E46" s="36">
        <v>16</v>
      </c>
      <c r="F46" s="36">
        <v>18</v>
      </c>
      <c r="G46" s="36">
        <v>16</v>
      </c>
      <c r="H46" s="36">
        <v>14</v>
      </c>
      <c r="J46" s="14" t="s">
        <v>7</v>
      </c>
    </row>
    <row r="47" spans="2:10" ht="12.75">
      <c r="B47" t="s">
        <v>10</v>
      </c>
      <c r="C47" s="9">
        <f aca="true" t="shared" si="4" ref="C47:H47">SUM(C40:C45)*C46/2</f>
        <v>18</v>
      </c>
      <c r="D47" s="9">
        <f t="shared" si="4"/>
        <v>42</v>
      </c>
      <c r="E47" s="9">
        <f t="shared" si="4"/>
        <v>96</v>
      </c>
      <c r="F47" s="9">
        <f t="shared" si="4"/>
        <v>81</v>
      </c>
      <c r="G47" s="9">
        <f t="shared" si="4"/>
        <v>72</v>
      </c>
      <c r="H47" s="9">
        <f t="shared" si="4"/>
        <v>42</v>
      </c>
      <c r="J47" s="16">
        <f>SUM(C47:I47)</f>
        <v>351</v>
      </c>
    </row>
    <row r="48" spans="1:10" ht="12.75">
      <c r="A48" s="11"/>
      <c r="B48" s="11"/>
      <c r="C48" s="8"/>
      <c r="D48" s="8"/>
      <c r="E48" s="8"/>
      <c r="F48" s="8"/>
      <c r="G48" s="8"/>
      <c r="H48" s="8"/>
      <c r="I48" s="12"/>
      <c r="J48" s="12"/>
    </row>
    <row r="49" spans="2:10" ht="15.75">
      <c r="B49" s="3">
        <v>6</v>
      </c>
      <c r="C49" s="4"/>
      <c r="D49" s="5"/>
      <c r="E49" s="6"/>
      <c r="F49" s="6"/>
      <c r="G49" s="4"/>
      <c r="H49" s="4"/>
      <c r="J49" s="13" t="s">
        <v>4</v>
      </c>
    </row>
    <row r="50" spans="3:10" ht="12.75">
      <c r="C50" s="4"/>
      <c r="D50" s="6"/>
      <c r="E50" s="6"/>
      <c r="F50" s="6"/>
      <c r="G50" s="6"/>
      <c r="H50" s="5"/>
      <c r="J50" s="14">
        <f>J52*3</f>
        <v>45</v>
      </c>
    </row>
    <row r="51" spans="3:10" ht="12.75">
      <c r="C51" s="6"/>
      <c r="D51" s="6"/>
      <c r="E51" s="7">
        <v>3</v>
      </c>
      <c r="F51" s="6"/>
      <c r="G51" s="6"/>
      <c r="H51" s="6"/>
      <c r="J51" s="13" t="s">
        <v>1</v>
      </c>
    </row>
    <row r="52" spans="3:10" ht="12.75">
      <c r="C52" s="6"/>
      <c r="D52" s="6"/>
      <c r="E52" s="7">
        <v>3</v>
      </c>
      <c r="F52" s="7">
        <v>3</v>
      </c>
      <c r="G52" s="7">
        <v>3</v>
      </c>
      <c r="H52" s="6"/>
      <c r="J52" s="15">
        <f>COUNT(C49:H54)</f>
        <v>15</v>
      </c>
    </row>
    <row r="53" spans="3:10" ht="12.75">
      <c r="C53" s="6"/>
      <c r="D53" s="7">
        <v>3</v>
      </c>
      <c r="E53" s="7">
        <v>3</v>
      </c>
      <c r="F53" s="7">
        <v>3</v>
      </c>
      <c r="G53" s="7">
        <v>3</v>
      </c>
      <c r="H53" s="39">
        <v>3</v>
      </c>
      <c r="J53" s="14" t="s">
        <v>0</v>
      </c>
    </row>
    <row r="54" spans="3:10" ht="12.75">
      <c r="C54" s="7">
        <v>3</v>
      </c>
      <c r="D54" s="7">
        <v>3</v>
      </c>
      <c r="E54" s="7">
        <v>3</v>
      </c>
      <c r="F54" s="7">
        <v>3</v>
      </c>
      <c r="G54" s="7">
        <v>3</v>
      </c>
      <c r="H54" s="7">
        <v>3</v>
      </c>
      <c r="J54" s="15">
        <f>SUM(C49:H54)</f>
        <v>45</v>
      </c>
    </row>
    <row r="55" spans="2:10" ht="12.75">
      <c r="B55" t="s">
        <v>3</v>
      </c>
      <c r="C55" s="36">
        <v>14</v>
      </c>
      <c r="D55" s="36">
        <v>16</v>
      </c>
      <c r="E55" s="36">
        <v>18</v>
      </c>
      <c r="F55" s="36">
        <v>20</v>
      </c>
      <c r="G55" s="36">
        <v>18</v>
      </c>
      <c r="H55" s="36">
        <v>16</v>
      </c>
      <c r="J55" s="14" t="s">
        <v>7</v>
      </c>
    </row>
    <row r="56" spans="2:10" ht="12.75">
      <c r="B56" t="s">
        <v>10</v>
      </c>
      <c r="C56" s="9">
        <f aca="true" t="shared" si="5" ref="C56:H56">SUM(C49:C54)*C55/2</f>
        <v>21</v>
      </c>
      <c r="D56" s="9">
        <f t="shared" si="5"/>
        <v>48</v>
      </c>
      <c r="E56" s="9">
        <f t="shared" si="5"/>
        <v>108</v>
      </c>
      <c r="F56" s="9">
        <f t="shared" si="5"/>
        <v>90</v>
      </c>
      <c r="G56" s="9">
        <f t="shared" si="5"/>
        <v>81</v>
      </c>
      <c r="H56" s="9">
        <f t="shared" si="5"/>
        <v>48</v>
      </c>
      <c r="J56" s="16">
        <f>SUM(C56:I56)</f>
        <v>396</v>
      </c>
    </row>
    <row r="57" spans="3:10" ht="12.75">
      <c r="C57" s="12"/>
      <c r="D57" s="12"/>
      <c r="E57" s="12"/>
      <c r="F57" s="12"/>
      <c r="G57" s="12"/>
      <c r="H57" s="12"/>
      <c r="J57"/>
    </row>
    <row r="58" ht="12.75">
      <c r="J58"/>
    </row>
    <row r="59" spans="2:10" ht="12.75">
      <c r="B59" s="17" t="s">
        <v>50</v>
      </c>
      <c r="J59"/>
    </row>
    <row r="60" ht="12.75">
      <c r="J60"/>
    </row>
    <row r="61" ht="12.75">
      <c r="J61"/>
    </row>
  </sheetData>
  <mergeCells count="2">
    <mergeCell ref="C3:H3"/>
    <mergeCell ref="C1:H1"/>
  </mergeCells>
  <printOptions/>
  <pageMargins left="0.46" right="0.28" top="0.44" bottom="1" header="0" footer="0"/>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6:C21"/>
  <sheetViews>
    <sheetView workbookViewId="0" topLeftCell="A1">
      <selection activeCell="A1" sqref="A1"/>
    </sheetView>
  </sheetViews>
  <sheetFormatPr defaultColWidth="11.421875" defaultRowHeight="12.75"/>
  <cols>
    <col min="1" max="1" width="3.7109375" style="0" customWidth="1"/>
    <col min="2" max="2" width="5.28125" style="0" customWidth="1"/>
  </cols>
  <sheetData>
    <row r="6" spans="2:3" ht="12.75">
      <c r="B6" t="s">
        <v>69</v>
      </c>
      <c r="C6">
        <v>2800</v>
      </c>
    </row>
    <row r="7" spans="2:3" ht="12.75">
      <c r="B7" t="s">
        <v>70</v>
      </c>
      <c r="C7">
        <v>2800</v>
      </c>
    </row>
    <row r="8" spans="2:3" ht="12.75">
      <c r="B8" t="s">
        <v>71</v>
      </c>
      <c r="C8">
        <v>2800</v>
      </c>
    </row>
    <row r="9" spans="2:3" ht="12.75">
      <c r="B9" t="s">
        <v>72</v>
      </c>
      <c r="C9">
        <v>1800</v>
      </c>
    </row>
    <row r="10" spans="2:3" ht="12.75">
      <c r="B10" t="s">
        <v>73</v>
      </c>
      <c r="C10">
        <v>2800</v>
      </c>
    </row>
    <row r="11" spans="2:3" ht="12.75">
      <c r="B11" t="s">
        <v>74</v>
      </c>
      <c r="C11">
        <v>1800</v>
      </c>
    </row>
    <row r="12" spans="2:3" ht="12.75">
      <c r="B12" t="s">
        <v>75</v>
      </c>
      <c r="C12">
        <v>2800</v>
      </c>
    </row>
    <row r="13" spans="2:3" ht="12.75">
      <c r="B13" t="s">
        <v>76</v>
      </c>
      <c r="C13">
        <v>1800</v>
      </c>
    </row>
    <row r="14" spans="2:3" ht="12.75">
      <c r="B14" t="s">
        <v>77</v>
      </c>
      <c r="C14">
        <v>2800</v>
      </c>
    </row>
    <row r="15" spans="2:3" ht="12.75">
      <c r="B15" t="s">
        <v>78</v>
      </c>
      <c r="C15">
        <v>2800</v>
      </c>
    </row>
    <row r="16" spans="2:3" ht="12.75">
      <c r="B16" t="s">
        <v>79</v>
      </c>
      <c r="C16">
        <v>1800</v>
      </c>
    </row>
    <row r="17" spans="2:3" ht="12.75">
      <c r="B17" t="s">
        <v>80</v>
      </c>
      <c r="C17">
        <v>2800</v>
      </c>
    </row>
    <row r="18" spans="2:3" ht="12.75">
      <c r="B18" t="s">
        <v>81</v>
      </c>
      <c r="C18">
        <v>2800</v>
      </c>
    </row>
    <row r="19" spans="2:3" ht="12.75">
      <c r="B19" t="s">
        <v>82</v>
      </c>
      <c r="C19">
        <v>1800</v>
      </c>
    </row>
    <row r="20" spans="2:3" ht="12.75">
      <c r="B20" t="s">
        <v>83</v>
      </c>
      <c r="C20">
        <v>2800</v>
      </c>
    </row>
    <row r="21" spans="2:3" ht="12.75">
      <c r="B21" t="s">
        <v>84</v>
      </c>
      <c r="C21">
        <v>1800</v>
      </c>
    </row>
  </sheetData>
  <printOptions/>
  <pageMargins left="0.75" right="0.75" top="0.4" bottom="1" header="0" footer="0"/>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5" max="15" width="5.7109375" style="0" customWidth="1"/>
  </cols>
  <sheetData>
    <row r="1" spans="3:10" ht="15.75">
      <c r="C1" s="87" t="s">
        <v>85</v>
      </c>
      <c r="D1" s="88"/>
      <c r="E1" s="88"/>
      <c r="F1" s="88"/>
      <c r="G1" s="88"/>
      <c r="H1" s="89"/>
      <c r="J1" s="22" t="s">
        <v>14</v>
      </c>
    </row>
    <row r="2" ht="12.75">
      <c r="J2"/>
    </row>
    <row r="3" spans="3:8" ht="12.75">
      <c r="C3" s="86" t="s">
        <v>2</v>
      </c>
      <c r="D3" s="86"/>
      <c r="E3" s="86"/>
      <c r="F3" s="86"/>
      <c r="G3" s="86"/>
      <c r="H3" s="86"/>
    </row>
    <row r="4" spans="2:10" ht="15.75">
      <c r="B4" s="3">
        <v>1</v>
      </c>
      <c r="C4" s="4"/>
      <c r="D4" s="5"/>
      <c r="E4" s="6"/>
      <c r="F4" s="6"/>
      <c r="G4" s="4"/>
      <c r="H4" s="4"/>
      <c r="J4" s="13" t="s">
        <v>4</v>
      </c>
    </row>
    <row r="5" spans="3:10" ht="12.75">
      <c r="C5" s="4"/>
      <c r="D5" s="6"/>
      <c r="E5" s="6"/>
      <c r="F5" s="7">
        <v>3</v>
      </c>
      <c r="G5" s="6"/>
      <c r="H5" s="5"/>
      <c r="J5" s="14">
        <f>J7*3</f>
        <v>60</v>
      </c>
    </row>
    <row r="6" spans="3:10" ht="12.75">
      <c r="C6" s="6"/>
      <c r="D6" s="6"/>
      <c r="E6" s="7">
        <v>3</v>
      </c>
      <c r="F6" s="7">
        <v>3</v>
      </c>
      <c r="G6" s="7">
        <v>3</v>
      </c>
      <c r="H6" s="6"/>
      <c r="J6" s="13" t="s">
        <v>1</v>
      </c>
    </row>
    <row r="7" spans="3:10" ht="12.75">
      <c r="C7" s="6"/>
      <c r="D7" s="7">
        <v>3</v>
      </c>
      <c r="E7" s="7">
        <v>3</v>
      </c>
      <c r="F7" s="7">
        <v>3</v>
      </c>
      <c r="G7" s="7">
        <v>3</v>
      </c>
      <c r="H7" s="6"/>
      <c r="J7" s="15">
        <f>COUNT(C4:H9)</f>
        <v>20</v>
      </c>
    </row>
    <row r="8" spans="3:10" ht="12.75">
      <c r="C8" s="7">
        <v>3</v>
      </c>
      <c r="D8" s="7">
        <v>3</v>
      </c>
      <c r="E8" s="7">
        <v>3</v>
      </c>
      <c r="F8" s="7">
        <v>3</v>
      </c>
      <c r="G8" s="7">
        <v>3</v>
      </c>
      <c r="H8" s="7">
        <v>3</v>
      </c>
      <c r="J8" s="14" t="s">
        <v>0</v>
      </c>
    </row>
    <row r="9" spans="3:10" ht="12.75">
      <c r="C9" s="7">
        <v>3</v>
      </c>
      <c r="D9" s="7">
        <v>3</v>
      </c>
      <c r="E9" s="7">
        <v>3</v>
      </c>
      <c r="F9" s="7">
        <v>3</v>
      </c>
      <c r="G9" s="7">
        <v>3</v>
      </c>
      <c r="H9" s="7">
        <v>3</v>
      </c>
      <c r="J9" s="15">
        <f>SUM(C4:H9)</f>
        <v>60</v>
      </c>
    </row>
    <row r="10" spans="2:10" ht="12.75">
      <c r="B10" t="s">
        <v>3</v>
      </c>
      <c r="C10" s="36">
        <v>10</v>
      </c>
      <c r="D10" s="36">
        <v>12</v>
      </c>
      <c r="E10" s="36">
        <v>14</v>
      </c>
      <c r="F10" s="36">
        <v>16</v>
      </c>
      <c r="G10" s="36">
        <v>14</v>
      </c>
      <c r="H10" s="36">
        <v>12</v>
      </c>
      <c r="J10" s="14" t="s">
        <v>7</v>
      </c>
    </row>
    <row r="11" spans="2:10" ht="12.75">
      <c r="B11" t="s">
        <v>10</v>
      </c>
      <c r="C11" s="9">
        <f aca="true" t="shared" si="0" ref="C11:H11">SUM(C4:C9)*C10/2</f>
        <v>30</v>
      </c>
      <c r="D11" s="9">
        <f t="shared" si="0"/>
        <v>54</v>
      </c>
      <c r="E11" s="9">
        <f t="shared" si="0"/>
        <v>84</v>
      </c>
      <c r="F11" s="9">
        <f t="shared" si="0"/>
        <v>120</v>
      </c>
      <c r="G11" s="9">
        <f t="shared" si="0"/>
        <v>84</v>
      </c>
      <c r="H11" s="9">
        <f t="shared" si="0"/>
        <v>36</v>
      </c>
      <c r="J11" s="16">
        <f>SUM(C11:I11)</f>
        <v>408</v>
      </c>
    </row>
    <row r="12" spans="1:10" ht="12.75">
      <c r="A12" s="11"/>
      <c r="B12" s="11"/>
      <c r="C12" s="8"/>
      <c r="D12" s="8"/>
      <c r="E12" s="8"/>
      <c r="F12" s="8"/>
      <c r="G12" s="8"/>
      <c r="H12" s="8"/>
      <c r="I12" s="12"/>
      <c r="J12" s="12"/>
    </row>
    <row r="13" spans="2:13" ht="15.75">
      <c r="B13" s="3">
        <v>2</v>
      </c>
      <c r="C13" s="4"/>
      <c r="D13" s="5"/>
      <c r="E13" s="6"/>
      <c r="F13" s="6"/>
      <c r="G13" s="4"/>
      <c r="H13" s="4"/>
      <c r="J13" s="13" t="s">
        <v>4</v>
      </c>
      <c r="K13" s="1"/>
      <c r="L13" s="20" t="s">
        <v>12</v>
      </c>
      <c r="M13" s="20" t="s">
        <v>13</v>
      </c>
    </row>
    <row r="14" spans="3:13" ht="12.75">
      <c r="C14" s="4"/>
      <c r="D14" s="6"/>
      <c r="E14" s="6"/>
      <c r="F14" s="7">
        <v>3</v>
      </c>
      <c r="G14" s="6"/>
      <c r="H14" s="5"/>
      <c r="J14" s="14">
        <f>J16*3</f>
        <v>60</v>
      </c>
      <c r="K14" s="1"/>
      <c r="L14" s="19">
        <v>1</v>
      </c>
      <c r="M14" s="21">
        <f>J11</f>
        <v>408</v>
      </c>
    </row>
    <row r="15" spans="3:13" ht="12.75">
      <c r="C15" s="6"/>
      <c r="D15" s="6"/>
      <c r="E15" s="7">
        <v>3</v>
      </c>
      <c r="F15" s="7">
        <v>3</v>
      </c>
      <c r="G15" s="7">
        <v>3</v>
      </c>
      <c r="H15" s="6"/>
      <c r="J15" s="13" t="s">
        <v>1</v>
      </c>
      <c r="K15" s="1"/>
      <c r="L15" s="19">
        <v>2</v>
      </c>
      <c r="M15" s="21">
        <f>J20</f>
        <v>438</v>
      </c>
    </row>
    <row r="16" spans="3:13" ht="12.75">
      <c r="C16" s="6"/>
      <c r="D16" s="7">
        <v>3</v>
      </c>
      <c r="E16" s="7">
        <v>3</v>
      </c>
      <c r="F16" s="7">
        <v>3</v>
      </c>
      <c r="G16" s="7">
        <v>3</v>
      </c>
      <c r="H16" s="6"/>
      <c r="J16" s="15">
        <f>COUNT(C13:H18)</f>
        <v>20</v>
      </c>
      <c r="K16" s="1"/>
      <c r="L16" s="19">
        <v>3</v>
      </c>
      <c r="M16" s="21">
        <f>J29</f>
        <v>498</v>
      </c>
    </row>
    <row r="17" spans="3:13" ht="12.75">
      <c r="C17" s="7">
        <v>3</v>
      </c>
      <c r="D17" s="7">
        <v>3</v>
      </c>
      <c r="E17" s="7">
        <v>3</v>
      </c>
      <c r="F17" s="7">
        <v>3</v>
      </c>
      <c r="G17" s="7">
        <v>3</v>
      </c>
      <c r="H17" s="7">
        <v>3</v>
      </c>
      <c r="J17" s="14" t="s">
        <v>0</v>
      </c>
      <c r="K17" s="1"/>
      <c r="L17" s="19">
        <v>4</v>
      </c>
      <c r="M17" s="21">
        <f>J38</f>
        <v>528</v>
      </c>
    </row>
    <row r="18" spans="3:13" ht="12.75">
      <c r="C18" s="7">
        <v>3</v>
      </c>
      <c r="D18" s="7">
        <v>3</v>
      </c>
      <c r="E18" s="7">
        <v>3</v>
      </c>
      <c r="F18" s="7">
        <v>3</v>
      </c>
      <c r="G18" s="7">
        <v>3</v>
      </c>
      <c r="H18" s="7">
        <v>3</v>
      </c>
      <c r="J18" s="15">
        <f>SUM(C13:H18)</f>
        <v>60</v>
      </c>
      <c r="K18" s="1"/>
      <c r="L18" s="19">
        <v>5</v>
      </c>
      <c r="M18" s="21">
        <f>J47</f>
        <v>438</v>
      </c>
    </row>
    <row r="19" spans="2:13" ht="12.75">
      <c r="B19" t="s">
        <v>3</v>
      </c>
      <c r="C19" s="36">
        <v>11</v>
      </c>
      <c r="D19" s="36">
        <v>13</v>
      </c>
      <c r="E19" s="36">
        <v>15</v>
      </c>
      <c r="F19" s="36">
        <v>17</v>
      </c>
      <c r="G19" s="36">
        <v>15</v>
      </c>
      <c r="H19" s="36">
        <v>13</v>
      </c>
      <c r="J19" s="14" t="s">
        <v>7</v>
      </c>
      <c r="K19" s="1"/>
      <c r="L19" s="19">
        <v>6</v>
      </c>
      <c r="M19" s="21">
        <f>J56</f>
        <v>498</v>
      </c>
    </row>
    <row r="20" spans="2:13" ht="12.75">
      <c r="B20" t="s">
        <v>10</v>
      </c>
      <c r="C20" s="9">
        <f aca="true" t="shared" si="1" ref="C20:H20">SUM(C13:C18)*C19/2</f>
        <v>33</v>
      </c>
      <c r="D20" s="9">
        <f t="shared" si="1"/>
        <v>58.5</v>
      </c>
      <c r="E20" s="9">
        <f t="shared" si="1"/>
        <v>90</v>
      </c>
      <c r="F20" s="9">
        <f t="shared" si="1"/>
        <v>127.5</v>
      </c>
      <c r="G20" s="9">
        <f t="shared" si="1"/>
        <v>90</v>
      </c>
      <c r="H20" s="9">
        <f t="shared" si="1"/>
        <v>39</v>
      </c>
      <c r="J20" s="16">
        <f>SUM(C20:I20)</f>
        <v>438</v>
      </c>
      <c r="K20" s="1"/>
      <c r="M20" s="34">
        <f>SUM(M14:M19)</f>
        <v>2808</v>
      </c>
    </row>
    <row r="21" spans="1:11" ht="12.75">
      <c r="A21" s="11"/>
      <c r="B21" s="11"/>
      <c r="C21" s="8"/>
      <c r="D21" s="8"/>
      <c r="E21" s="8"/>
      <c r="F21" s="8"/>
      <c r="G21" s="8"/>
      <c r="H21" s="8"/>
      <c r="I21" s="12"/>
      <c r="J21" s="12"/>
      <c r="K21" s="12"/>
    </row>
    <row r="22" spans="2:11" ht="15.75">
      <c r="B22" s="3">
        <v>3</v>
      </c>
      <c r="C22" s="4"/>
      <c r="D22" s="5"/>
      <c r="E22" s="6"/>
      <c r="F22" s="6"/>
      <c r="G22" s="4"/>
      <c r="H22" s="4"/>
      <c r="J22" s="13" t="s">
        <v>4</v>
      </c>
      <c r="K22" s="1"/>
    </row>
    <row r="23" spans="3:11" ht="12.75">
      <c r="C23" s="4"/>
      <c r="D23" s="6"/>
      <c r="E23" s="6"/>
      <c r="F23" s="7">
        <v>3</v>
      </c>
      <c r="G23" s="6"/>
      <c r="H23" s="5"/>
      <c r="J23" s="14">
        <f>J25*3</f>
        <v>60</v>
      </c>
      <c r="K23" s="1"/>
    </row>
    <row r="24" spans="3:11" ht="12.75">
      <c r="C24" s="6"/>
      <c r="D24" s="6"/>
      <c r="E24" s="7">
        <v>3</v>
      </c>
      <c r="F24" s="7">
        <v>3</v>
      </c>
      <c r="G24" s="7">
        <v>3</v>
      </c>
      <c r="H24" s="6"/>
      <c r="J24" s="13" t="s">
        <v>1</v>
      </c>
      <c r="K24" s="1"/>
    </row>
    <row r="25" spans="3:11" ht="12.75">
      <c r="C25" s="6"/>
      <c r="D25" s="7">
        <v>3</v>
      </c>
      <c r="E25" s="7">
        <v>3</v>
      </c>
      <c r="F25" s="7">
        <v>3</v>
      </c>
      <c r="G25" s="7">
        <v>3</v>
      </c>
      <c r="H25" s="6"/>
      <c r="J25" s="15">
        <f>COUNT(C22:H27)</f>
        <v>20</v>
      </c>
      <c r="K25" s="1"/>
    </row>
    <row r="26" spans="3:11" ht="12.75">
      <c r="C26" s="7">
        <v>3</v>
      </c>
      <c r="D26" s="7">
        <v>3</v>
      </c>
      <c r="E26" s="7">
        <v>3</v>
      </c>
      <c r="F26" s="7">
        <v>3</v>
      </c>
      <c r="G26" s="7">
        <v>3</v>
      </c>
      <c r="H26" s="7">
        <v>3</v>
      </c>
      <c r="J26" s="14" t="s">
        <v>0</v>
      </c>
      <c r="K26" s="1"/>
    </row>
    <row r="27" spans="3:11" ht="12.75">
      <c r="C27" s="7">
        <v>3</v>
      </c>
      <c r="D27" s="7">
        <v>3</v>
      </c>
      <c r="E27" s="7">
        <v>3</v>
      </c>
      <c r="F27" s="7">
        <v>3</v>
      </c>
      <c r="G27" s="7">
        <v>3</v>
      </c>
      <c r="H27" s="7">
        <v>3</v>
      </c>
      <c r="J27" s="15">
        <f>SUM(C22:H27)</f>
        <v>60</v>
      </c>
      <c r="K27" s="1"/>
    </row>
    <row r="28" spans="2:11" ht="12.75">
      <c r="B28" t="s">
        <v>3</v>
      </c>
      <c r="C28" s="36">
        <v>13</v>
      </c>
      <c r="D28" s="36">
        <v>15</v>
      </c>
      <c r="E28" s="36">
        <v>17</v>
      </c>
      <c r="F28" s="36">
        <v>19</v>
      </c>
      <c r="G28" s="36">
        <v>17</v>
      </c>
      <c r="H28" s="36">
        <v>15</v>
      </c>
      <c r="J28" s="14" t="s">
        <v>7</v>
      </c>
      <c r="K28" s="1"/>
    </row>
    <row r="29" spans="2:11" ht="12.75">
      <c r="B29" t="s">
        <v>10</v>
      </c>
      <c r="C29" s="9">
        <f aca="true" t="shared" si="2" ref="C29:H29">SUM(C22:C27)*C28/2</f>
        <v>39</v>
      </c>
      <c r="D29" s="9">
        <f t="shared" si="2"/>
        <v>67.5</v>
      </c>
      <c r="E29" s="9">
        <f t="shared" si="2"/>
        <v>102</v>
      </c>
      <c r="F29" s="9">
        <f t="shared" si="2"/>
        <v>142.5</v>
      </c>
      <c r="G29" s="9">
        <f t="shared" si="2"/>
        <v>102</v>
      </c>
      <c r="H29" s="9">
        <f t="shared" si="2"/>
        <v>45</v>
      </c>
      <c r="J29" s="16">
        <f>SUM(C29:I29)</f>
        <v>498</v>
      </c>
      <c r="K29" s="1"/>
    </row>
    <row r="30" spans="1:11" ht="12.75">
      <c r="A30" s="11"/>
      <c r="B30" s="11"/>
      <c r="C30" s="8"/>
      <c r="D30" s="8"/>
      <c r="E30" s="8"/>
      <c r="F30" s="8"/>
      <c r="G30" s="8"/>
      <c r="H30" s="8"/>
      <c r="I30" s="12"/>
      <c r="J30" s="12"/>
      <c r="K30" s="12"/>
    </row>
    <row r="31" spans="2:11" ht="15.75">
      <c r="B31" s="3">
        <v>4</v>
      </c>
      <c r="C31" s="4"/>
      <c r="D31" s="5"/>
      <c r="E31" s="6"/>
      <c r="F31" s="6"/>
      <c r="G31" s="4"/>
      <c r="H31" s="4"/>
      <c r="J31" s="13" t="s">
        <v>4</v>
      </c>
      <c r="K31" s="1"/>
    </row>
    <row r="32" spans="3:11" ht="12.75">
      <c r="C32" s="4"/>
      <c r="D32" s="6"/>
      <c r="E32" s="6"/>
      <c r="F32" s="7">
        <v>3</v>
      </c>
      <c r="G32" s="6"/>
      <c r="H32" s="5"/>
      <c r="J32" s="14">
        <f>J34*3</f>
        <v>60</v>
      </c>
      <c r="K32" s="1"/>
    </row>
    <row r="33" spans="3:11" ht="12.75">
      <c r="C33" s="6"/>
      <c r="D33" s="6"/>
      <c r="E33" s="7">
        <v>3</v>
      </c>
      <c r="F33" s="7">
        <v>3</v>
      </c>
      <c r="G33" s="7">
        <v>3</v>
      </c>
      <c r="H33" s="6"/>
      <c r="J33" s="13" t="s">
        <v>1</v>
      </c>
      <c r="K33" s="1"/>
    </row>
    <row r="34" spans="3:11" ht="12.75">
      <c r="C34" s="6"/>
      <c r="D34" s="7">
        <v>3</v>
      </c>
      <c r="E34" s="7">
        <v>3</v>
      </c>
      <c r="F34" s="7">
        <v>3</v>
      </c>
      <c r="G34" s="7">
        <v>3</v>
      </c>
      <c r="H34" s="6"/>
      <c r="J34" s="15">
        <f>COUNT(C31:H36)</f>
        <v>20</v>
      </c>
      <c r="K34" s="1"/>
    </row>
    <row r="35" spans="3:11" ht="12.75">
      <c r="C35" s="7">
        <v>3</v>
      </c>
      <c r="D35" s="7">
        <v>3</v>
      </c>
      <c r="E35" s="7">
        <v>3</v>
      </c>
      <c r="F35" s="7">
        <v>3</v>
      </c>
      <c r="G35" s="7">
        <v>3</v>
      </c>
      <c r="H35" s="7">
        <v>3</v>
      </c>
      <c r="J35" s="14" t="s">
        <v>0</v>
      </c>
      <c r="K35" s="1"/>
    </row>
    <row r="36" spans="3:11" ht="12.75">
      <c r="C36" s="7">
        <v>3</v>
      </c>
      <c r="D36" s="7">
        <v>3</v>
      </c>
      <c r="E36" s="7">
        <v>3</v>
      </c>
      <c r="F36" s="7">
        <v>3</v>
      </c>
      <c r="G36" s="7">
        <v>3</v>
      </c>
      <c r="H36" s="7">
        <v>3</v>
      </c>
      <c r="J36" s="15">
        <f>SUM(C31:H36)</f>
        <v>60</v>
      </c>
      <c r="K36" s="1"/>
    </row>
    <row r="37" spans="2:11" ht="12.75">
      <c r="B37" t="s">
        <v>3</v>
      </c>
      <c r="C37" s="36">
        <v>14</v>
      </c>
      <c r="D37" s="36">
        <v>16</v>
      </c>
      <c r="E37" s="36">
        <v>18</v>
      </c>
      <c r="F37" s="36">
        <v>20</v>
      </c>
      <c r="G37" s="36">
        <v>18</v>
      </c>
      <c r="H37" s="36">
        <v>16</v>
      </c>
      <c r="J37" s="14" t="s">
        <v>7</v>
      </c>
      <c r="K37" s="1"/>
    </row>
    <row r="38" spans="2:11" ht="12.75">
      <c r="B38" t="s">
        <v>10</v>
      </c>
      <c r="C38" s="9">
        <f aca="true" t="shared" si="3" ref="C38:H38">SUM(C31:C36)*C37/2</f>
        <v>42</v>
      </c>
      <c r="D38" s="9">
        <f t="shared" si="3"/>
        <v>72</v>
      </c>
      <c r="E38" s="9">
        <f t="shared" si="3"/>
        <v>108</v>
      </c>
      <c r="F38" s="9">
        <f t="shared" si="3"/>
        <v>150</v>
      </c>
      <c r="G38" s="9">
        <f t="shared" si="3"/>
        <v>108</v>
      </c>
      <c r="H38" s="9">
        <f t="shared" si="3"/>
        <v>48</v>
      </c>
      <c r="J38" s="16">
        <f>SUM(C38:I38)</f>
        <v>528</v>
      </c>
      <c r="K38" s="1"/>
    </row>
    <row r="39" spans="1:11" ht="12.75">
      <c r="A39" s="11"/>
      <c r="B39" s="11"/>
      <c r="C39" s="8"/>
      <c r="D39" s="8"/>
      <c r="E39" s="8"/>
      <c r="F39" s="8"/>
      <c r="G39" s="8"/>
      <c r="H39" s="8"/>
      <c r="I39" s="12"/>
      <c r="J39" s="12"/>
      <c r="K39" s="12"/>
    </row>
    <row r="40" spans="2:10" ht="15.75">
      <c r="B40" s="3">
        <v>5</v>
      </c>
      <c r="C40" s="4"/>
      <c r="D40" s="5"/>
      <c r="E40" s="6"/>
      <c r="F40" s="6"/>
      <c r="G40" s="4"/>
      <c r="H40" s="4"/>
      <c r="J40" s="13" t="s">
        <v>4</v>
      </c>
    </row>
    <row r="41" spans="3:10" ht="12.75">
      <c r="C41" s="4"/>
      <c r="D41" s="6"/>
      <c r="E41" s="6"/>
      <c r="F41" s="7">
        <v>3</v>
      </c>
      <c r="G41" s="6"/>
      <c r="H41" s="5"/>
      <c r="J41" s="14">
        <f>J43*3</f>
        <v>60</v>
      </c>
    </row>
    <row r="42" spans="3:10" ht="12.75">
      <c r="C42" s="6"/>
      <c r="D42" s="6"/>
      <c r="E42" s="7">
        <v>3</v>
      </c>
      <c r="F42" s="7">
        <v>3</v>
      </c>
      <c r="G42" s="7">
        <v>3</v>
      </c>
      <c r="H42" s="6"/>
      <c r="J42" s="13" t="s">
        <v>1</v>
      </c>
    </row>
    <row r="43" spans="3:10" ht="12.75">
      <c r="C43" s="6"/>
      <c r="D43" s="7">
        <v>3</v>
      </c>
      <c r="E43" s="7">
        <v>3</v>
      </c>
      <c r="F43" s="7">
        <v>3</v>
      </c>
      <c r="G43" s="7">
        <v>3</v>
      </c>
      <c r="H43" s="6"/>
      <c r="J43" s="15">
        <f>COUNT(C40:H45)</f>
        <v>20</v>
      </c>
    </row>
    <row r="44" spans="3:10" ht="12.75">
      <c r="C44" s="7">
        <v>3</v>
      </c>
      <c r="D44" s="7">
        <v>3</v>
      </c>
      <c r="E44" s="7">
        <v>3</v>
      </c>
      <c r="F44" s="7">
        <v>3</v>
      </c>
      <c r="G44" s="7">
        <v>3</v>
      </c>
      <c r="H44" s="7">
        <v>3</v>
      </c>
      <c r="J44" s="14" t="s">
        <v>0</v>
      </c>
    </row>
    <row r="45" spans="3:10" ht="12.75">
      <c r="C45" s="7">
        <v>3</v>
      </c>
      <c r="D45" s="7">
        <v>3</v>
      </c>
      <c r="E45" s="7">
        <v>3</v>
      </c>
      <c r="F45" s="7">
        <v>3</v>
      </c>
      <c r="G45" s="7">
        <v>3</v>
      </c>
      <c r="H45" s="7">
        <v>3</v>
      </c>
      <c r="J45" s="15">
        <f>SUM(C40:H45)</f>
        <v>60</v>
      </c>
    </row>
    <row r="46" spans="2:10" ht="12.75">
      <c r="B46" t="s">
        <v>3</v>
      </c>
      <c r="C46" s="36">
        <v>11</v>
      </c>
      <c r="D46" s="36">
        <v>13</v>
      </c>
      <c r="E46" s="36">
        <v>15</v>
      </c>
      <c r="F46" s="36">
        <v>17</v>
      </c>
      <c r="G46" s="36">
        <v>15</v>
      </c>
      <c r="H46" s="36">
        <v>13</v>
      </c>
      <c r="J46" s="14" t="s">
        <v>7</v>
      </c>
    </row>
    <row r="47" spans="2:10" ht="12.75">
      <c r="B47" t="s">
        <v>10</v>
      </c>
      <c r="C47" s="9">
        <f aca="true" t="shared" si="4" ref="C47:H47">SUM(C40:C45)*C46/2</f>
        <v>33</v>
      </c>
      <c r="D47" s="9">
        <f t="shared" si="4"/>
        <v>58.5</v>
      </c>
      <c r="E47" s="9">
        <f t="shared" si="4"/>
        <v>90</v>
      </c>
      <c r="F47" s="9">
        <f t="shared" si="4"/>
        <v>127.5</v>
      </c>
      <c r="G47" s="9">
        <f t="shared" si="4"/>
        <v>90</v>
      </c>
      <c r="H47" s="9">
        <f t="shared" si="4"/>
        <v>39</v>
      </c>
      <c r="J47" s="16">
        <f>SUM(C47:I47)</f>
        <v>438</v>
      </c>
    </row>
    <row r="48" spans="1:10" ht="12.75">
      <c r="A48" s="11"/>
      <c r="B48" s="11"/>
      <c r="C48" s="8"/>
      <c r="D48" s="8"/>
      <c r="E48" s="8"/>
      <c r="F48" s="8"/>
      <c r="G48" s="8"/>
      <c r="H48" s="8"/>
      <c r="I48" s="12"/>
      <c r="J48" s="12"/>
    </row>
    <row r="49" spans="2:10" ht="15.75">
      <c r="B49" s="3">
        <v>6</v>
      </c>
      <c r="C49" s="4"/>
      <c r="D49" s="5"/>
      <c r="E49" s="6"/>
      <c r="F49" s="6"/>
      <c r="G49" s="4"/>
      <c r="H49" s="4"/>
      <c r="J49" s="13" t="s">
        <v>4</v>
      </c>
    </row>
    <row r="50" spans="3:10" ht="12.75">
      <c r="C50" s="4"/>
      <c r="D50" s="6"/>
      <c r="E50" s="6"/>
      <c r="F50" s="7">
        <v>3</v>
      </c>
      <c r="G50" s="6"/>
      <c r="H50" s="5"/>
      <c r="J50" s="14">
        <f>J52*3</f>
        <v>60</v>
      </c>
    </row>
    <row r="51" spans="3:10" ht="12.75">
      <c r="C51" s="6"/>
      <c r="D51" s="6"/>
      <c r="E51" s="7">
        <v>3</v>
      </c>
      <c r="F51" s="7">
        <v>3</v>
      </c>
      <c r="G51" s="7">
        <v>3</v>
      </c>
      <c r="H51" s="6"/>
      <c r="J51" s="13" t="s">
        <v>1</v>
      </c>
    </row>
    <row r="52" spans="3:10" ht="12.75">
      <c r="C52" s="6"/>
      <c r="D52" s="7">
        <v>3</v>
      </c>
      <c r="E52" s="7">
        <v>3</v>
      </c>
      <c r="F52" s="7">
        <v>3</v>
      </c>
      <c r="G52" s="7">
        <v>3</v>
      </c>
      <c r="H52" s="6"/>
      <c r="J52" s="15">
        <f>COUNT(C49:H54)</f>
        <v>20</v>
      </c>
    </row>
    <row r="53" spans="3:10" ht="12.75">
      <c r="C53" s="7">
        <v>3</v>
      </c>
      <c r="D53" s="7">
        <v>3</v>
      </c>
      <c r="E53" s="7">
        <v>3</v>
      </c>
      <c r="F53" s="7">
        <v>3</v>
      </c>
      <c r="G53" s="7">
        <v>3</v>
      </c>
      <c r="H53" s="7">
        <v>3</v>
      </c>
      <c r="J53" s="14" t="s">
        <v>0</v>
      </c>
    </row>
    <row r="54" spans="3:10" ht="12.75">
      <c r="C54" s="7">
        <v>3</v>
      </c>
      <c r="D54" s="7">
        <v>3</v>
      </c>
      <c r="E54" s="7">
        <v>3</v>
      </c>
      <c r="F54" s="7">
        <v>3</v>
      </c>
      <c r="G54" s="7">
        <v>3</v>
      </c>
      <c r="H54" s="7">
        <v>3</v>
      </c>
      <c r="J54" s="15">
        <f>SUM(C49:H54)</f>
        <v>60</v>
      </c>
    </row>
    <row r="55" spans="2:10" ht="12.75">
      <c r="B55" t="s">
        <v>3</v>
      </c>
      <c r="C55" s="36">
        <v>13</v>
      </c>
      <c r="D55" s="36">
        <v>15</v>
      </c>
      <c r="E55" s="36">
        <v>17</v>
      </c>
      <c r="F55" s="36">
        <v>19</v>
      </c>
      <c r="G55" s="36">
        <v>17</v>
      </c>
      <c r="H55" s="36">
        <v>15</v>
      </c>
      <c r="J55" s="14" t="s">
        <v>7</v>
      </c>
    </row>
    <row r="56" spans="2:10" ht="12.75">
      <c r="B56" t="s">
        <v>10</v>
      </c>
      <c r="C56" s="9">
        <f aca="true" t="shared" si="5" ref="C56:H56">SUM(C49:C54)*C55/2</f>
        <v>39</v>
      </c>
      <c r="D56" s="9">
        <f t="shared" si="5"/>
        <v>67.5</v>
      </c>
      <c r="E56" s="9">
        <f t="shared" si="5"/>
        <v>102</v>
      </c>
      <c r="F56" s="9">
        <f t="shared" si="5"/>
        <v>142.5</v>
      </c>
      <c r="G56" s="9">
        <f t="shared" si="5"/>
        <v>102</v>
      </c>
      <c r="H56" s="9">
        <f t="shared" si="5"/>
        <v>45</v>
      </c>
      <c r="J56" s="16">
        <f>SUM(C56:I56)</f>
        <v>498</v>
      </c>
    </row>
    <row r="57" spans="3:10" ht="12.75">
      <c r="C57" s="12"/>
      <c r="D57" s="12"/>
      <c r="E57" s="12"/>
      <c r="F57" s="12"/>
      <c r="G57" s="12"/>
      <c r="H57" s="12"/>
      <c r="J57"/>
    </row>
    <row r="58" ht="12.75">
      <c r="J58"/>
    </row>
    <row r="59" spans="2:10" ht="12.75">
      <c r="B59" s="17" t="s">
        <v>50</v>
      </c>
      <c r="J59"/>
    </row>
    <row r="60" ht="12.75">
      <c r="J60"/>
    </row>
    <row r="61" ht="12.75">
      <c r="J61"/>
    </row>
  </sheetData>
  <mergeCells count="2">
    <mergeCell ref="C3:H3"/>
    <mergeCell ref="C1:H1"/>
  </mergeCells>
  <printOptions/>
  <pageMargins left="0.46" right="0.75" top="0.44" bottom="1" header="0" footer="0"/>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5" max="15" width="5.7109375" style="0" customWidth="1"/>
  </cols>
  <sheetData>
    <row r="1" spans="3:10" ht="15.75">
      <c r="C1" s="87" t="s">
        <v>86</v>
      </c>
      <c r="D1" s="88"/>
      <c r="E1" s="88"/>
      <c r="F1" s="88"/>
      <c r="G1" s="88"/>
      <c r="H1" s="89"/>
      <c r="J1" s="22" t="s">
        <v>14</v>
      </c>
    </row>
    <row r="2" ht="12.75">
      <c r="J2"/>
    </row>
    <row r="3" spans="3:8" ht="12.75">
      <c r="C3" s="86" t="s">
        <v>2</v>
      </c>
      <c r="D3" s="86"/>
      <c r="E3" s="86"/>
      <c r="F3" s="86"/>
      <c r="G3" s="86"/>
      <c r="H3" s="86"/>
    </row>
    <row r="4" spans="2:10" ht="15.75">
      <c r="B4" s="3">
        <v>1</v>
      </c>
      <c r="C4" s="4"/>
      <c r="D4" s="5"/>
      <c r="E4" s="6"/>
      <c r="F4" s="6"/>
      <c r="G4" s="4"/>
      <c r="H4" s="4"/>
      <c r="J4" s="13" t="s">
        <v>4</v>
      </c>
    </row>
    <row r="5" spans="3:10" ht="12.75">
      <c r="C5" s="4"/>
      <c r="D5" s="6"/>
      <c r="E5" s="6"/>
      <c r="F5" s="6"/>
      <c r="G5" s="6"/>
      <c r="H5" s="5"/>
      <c r="J5" s="14">
        <f>J7*3</f>
        <v>39</v>
      </c>
    </row>
    <row r="6" spans="3:10" ht="12.75">
      <c r="C6" s="6"/>
      <c r="D6" s="6"/>
      <c r="E6" s="6"/>
      <c r="F6" s="7">
        <v>3</v>
      </c>
      <c r="G6" s="6"/>
      <c r="H6" s="6"/>
      <c r="J6" s="13" t="s">
        <v>1</v>
      </c>
    </row>
    <row r="7" spans="3:10" ht="12.75">
      <c r="C7" s="6"/>
      <c r="D7" s="6"/>
      <c r="E7" s="7">
        <v>3</v>
      </c>
      <c r="F7" s="7">
        <v>3</v>
      </c>
      <c r="G7" s="7">
        <v>3</v>
      </c>
      <c r="H7" s="6"/>
      <c r="J7" s="15">
        <f>COUNT(C4:H9)</f>
        <v>13</v>
      </c>
    </row>
    <row r="8" spans="3:10" ht="12.75">
      <c r="C8" s="6"/>
      <c r="D8" s="7">
        <v>3</v>
      </c>
      <c r="E8" s="7">
        <v>3</v>
      </c>
      <c r="F8" s="7">
        <v>3</v>
      </c>
      <c r="G8" s="7">
        <v>3</v>
      </c>
      <c r="H8" s="6"/>
      <c r="J8" s="14" t="s">
        <v>0</v>
      </c>
    </row>
    <row r="9" spans="3:10" ht="12.75">
      <c r="C9" s="7">
        <v>3</v>
      </c>
      <c r="D9" s="7">
        <v>3</v>
      </c>
      <c r="E9" s="7">
        <v>3</v>
      </c>
      <c r="F9" s="7">
        <v>3</v>
      </c>
      <c r="G9" s="7">
        <v>3</v>
      </c>
      <c r="H9" s="6"/>
      <c r="J9" s="15">
        <f>SUM(C4:H9)</f>
        <v>39</v>
      </c>
    </row>
    <row r="10" spans="2:10" ht="12.75">
      <c r="B10" t="s">
        <v>3</v>
      </c>
      <c r="C10" s="36">
        <v>10</v>
      </c>
      <c r="D10" s="36">
        <v>12</v>
      </c>
      <c r="E10" s="36">
        <v>14</v>
      </c>
      <c r="F10" s="36">
        <v>16</v>
      </c>
      <c r="G10" s="36">
        <v>12</v>
      </c>
      <c r="H10" s="36"/>
      <c r="J10" s="14" t="s">
        <v>7</v>
      </c>
    </row>
    <row r="11" spans="2:10" ht="12.75">
      <c r="B11" t="s">
        <v>10</v>
      </c>
      <c r="C11" s="9">
        <f>SUM(C4:C9)*C10/2</f>
        <v>15</v>
      </c>
      <c r="D11" s="9">
        <f>SUM(D4:D9)*D10/2</f>
        <v>36</v>
      </c>
      <c r="E11" s="9">
        <f>SUM(E4:E9)*E10/2</f>
        <v>63</v>
      </c>
      <c r="F11" s="9">
        <f>SUM(F4:F9)*F10/2</f>
        <v>96</v>
      </c>
      <c r="G11" s="9">
        <f>SUM(G4:G9)*G10/2</f>
        <v>54</v>
      </c>
      <c r="H11" s="9"/>
      <c r="J11" s="16">
        <f>SUM(C11:I11)</f>
        <v>264</v>
      </c>
    </row>
    <row r="12" spans="1:10" ht="12.75">
      <c r="A12" s="11"/>
      <c r="B12" s="11"/>
      <c r="C12" s="8"/>
      <c r="D12" s="8"/>
      <c r="E12" s="8"/>
      <c r="F12" s="8"/>
      <c r="G12" s="8"/>
      <c r="H12" s="8"/>
      <c r="I12" s="12"/>
      <c r="J12" s="12"/>
    </row>
    <row r="13" spans="2:13" ht="15.75">
      <c r="B13" s="3">
        <v>2</v>
      </c>
      <c r="C13" s="4"/>
      <c r="D13" s="5"/>
      <c r="E13" s="6"/>
      <c r="F13" s="6"/>
      <c r="G13" s="4"/>
      <c r="H13" s="4"/>
      <c r="J13" s="13" t="s">
        <v>4</v>
      </c>
      <c r="K13" s="1"/>
      <c r="L13" s="20" t="s">
        <v>12</v>
      </c>
      <c r="M13" s="20" t="s">
        <v>13</v>
      </c>
    </row>
    <row r="14" spans="3:13" ht="12.75">
      <c r="C14" s="4"/>
      <c r="D14" s="6"/>
      <c r="E14" s="6"/>
      <c r="F14" s="6"/>
      <c r="G14" s="6"/>
      <c r="H14" s="5"/>
      <c r="J14" s="14">
        <f>J16*3</f>
        <v>39</v>
      </c>
      <c r="K14" s="1"/>
      <c r="L14" s="19">
        <v>1</v>
      </c>
      <c r="M14" s="21">
        <f>J11</f>
        <v>264</v>
      </c>
    </row>
    <row r="15" spans="3:13" ht="12.75">
      <c r="C15" s="6"/>
      <c r="D15" s="6"/>
      <c r="E15" s="6"/>
      <c r="F15" s="7">
        <v>3</v>
      </c>
      <c r="G15" s="6"/>
      <c r="H15" s="6"/>
      <c r="J15" s="13" t="s">
        <v>1</v>
      </c>
      <c r="K15" s="1"/>
      <c r="L15" s="19">
        <v>2</v>
      </c>
      <c r="M15" s="21">
        <f>J20</f>
        <v>283.5</v>
      </c>
    </row>
    <row r="16" spans="3:13" ht="12.75">
      <c r="C16" s="6"/>
      <c r="D16" s="6"/>
      <c r="E16" s="7">
        <v>3</v>
      </c>
      <c r="F16" s="7">
        <v>3</v>
      </c>
      <c r="G16" s="7">
        <v>3</v>
      </c>
      <c r="H16" s="6"/>
      <c r="J16" s="15">
        <f>COUNT(C13:H18)</f>
        <v>13</v>
      </c>
      <c r="K16" s="1"/>
      <c r="L16" s="19">
        <v>3</v>
      </c>
      <c r="M16" s="21">
        <f>J29</f>
        <v>322.5</v>
      </c>
    </row>
    <row r="17" spans="3:13" ht="12.75">
      <c r="C17" s="6"/>
      <c r="D17" s="7">
        <v>3</v>
      </c>
      <c r="E17" s="7">
        <v>3</v>
      </c>
      <c r="F17" s="7">
        <v>3</v>
      </c>
      <c r="G17" s="7">
        <v>3</v>
      </c>
      <c r="H17" s="6"/>
      <c r="J17" s="14" t="s">
        <v>0</v>
      </c>
      <c r="K17" s="1"/>
      <c r="L17" s="19">
        <v>4</v>
      </c>
      <c r="M17" s="21">
        <f>J38</f>
        <v>342</v>
      </c>
    </row>
    <row r="18" spans="3:13" ht="12.75">
      <c r="C18" s="7">
        <v>3</v>
      </c>
      <c r="D18" s="7">
        <v>3</v>
      </c>
      <c r="E18" s="7">
        <v>3</v>
      </c>
      <c r="F18" s="7">
        <v>3</v>
      </c>
      <c r="G18" s="7">
        <v>3</v>
      </c>
      <c r="H18" s="6"/>
      <c r="J18" s="15">
        <f>SUM(C13:H18)</f>
        <v>39</v>
      </c>
      <c r="K18" s="1"/>
      <c r="L18" s="19">
        <v>5</v>
      </c>
      <c r="M18" s="21">
        <f>J47</f>
        <v>283.5</v>
      </c>
    </row>
    <row r="19" spans="2:13" ht="12.75">
      <c r="B19" t="s">
        <v>3</v>
      </c>
      <c r="C19" s="36">
        <v>11</v>
      </c>
      <c r="D19" s="36">
        <v>13</v>
      </c>
      <c r="E19" s="36">
        <v>15</v>
      </c>
      <c r="F19" s="36">
        <v>17</v>
      </c>
      <c r="G19" s="36">
        <v>13</v>
      </c>
      <c r="H19" s="36"/>
      <c r="J19" s="14" t="s">
        <v>7</v>
      </c>
      <c r="K19" s="1"/>
      <c r="L19" s="19">
        <v>6</v>
      </c>
      <c r="M19" s="21">
        <f>J56</f>
        <v>322.5</v>
      </c>
    </row>
    <row r="20" spans="2:13" ht="12.75">
      <c r="B20" t="s">
        <v>10</v>
      </c>
      <c r="C20" s="9">
        <f>SUM(C13:C18)*C19/2</f>
        <v>16.5</v>
      </c>
      <c r="D20" s="9">
        <f>SUM(D13:D18)*D19/2</f>
        <v>39</v>
      </c>
      <c r="E20" s="9">
        <f>SUM(E13:E18)*E19/2</f>
        <v>67.5</v>
      </c>
      <c r="F20" s="9">
        <f>SUM(F13:F18)*F19/2</f>
        <v>102</v>
      </c>
      <c r="G20" s="9">
        <f>SUM(G13:G18)*G19/2</f>
        <v>58.5</v>
      </c>
      <c r="H20" s="9"/>
      <c r="J20" s="16">
        <f>SUM(C20:I20)</f>
        <v>283.5</v>
      </c>
      <c r="K20" s="1"/>
      <c r="M20" s="34">
        <f>SUM(M14:M19)</f>
        <v>1818</v>
      </c>
    </row>
    <row r="21" spans="1:11" ht="12.75">
      <c r="A21" s="11"/>
      <c r="B21" s="11"/>
      <c r="C21" s="8"/>
      <c r="D21" s="8"/>
      <c r="E21" s="8"/>
      <c r="F21" s="8"/>
      <c r="G21" s="8"/>
      <c r="H21" s="8"/>
      <c r="I21" s="12"/>
      <c r="J21" s="12"/>
      <c r="K21" s="12"/>
    </row>
    <row r="22" spans="2:11" ht="15.75">
      <c r="B22" s="3">
        <v>3</v>
      </c>
      <c r="C22" s="4"/>
      <c r="D22" s="5"/>
      <c r="E22" s="6"/>
      <c r="F22" s="6"/>
      <c r="G22" s="4"/>
      <c r="H22" s="4"/>
      <c r="J22" s="13" t="s">
        <v>4</v>
      </c>
      <c r="K22" s="1"/>
    </row>
    <row r="23" spans="3:11" ht="12.75">
      <c r="C23" s="4"/>
      <c r="D23" s="6"/>
      <c r="E23" s="6"/>
      <c r="F23" s="6"/>
      <c r="G23" s="6"/>
      <c r="H23" s="5"/>
      <c r="J23" s="14">
        <f>J25*3</f>
        <v>39</v>
      </c>
      <c r="K23" s="1"/>
    </row>
    <row r="24" spans="3:11" ht="12.75">
      <c r="C24" s="6"/>
      <c r="D24" s="6"/>
      <c r="E24" s="6"/>
      <c r="F24" s="7">
        <v>3</v>
      </c>
      <c r="G24" s="6"/>
      <c r="H24" s="6"/>
      <c r="J24" s="13" t="s">
        <v>1</v>
      </c>
      <c r="K24" s="1"/>
    </row>
    <row r="25" spans="3:11" ht="12.75">
      <c r="C25" s="6"/>
      <c r="D25" s="6"/>
      <c r="E25" s="7">
        <v>3</v>
      </c>
      <c r="F25" s="7">
        <v>3</v>
      </c>
      <c r="G25" s="7">
        <v>3</v>
      </c>
      <c r="H25" s="6"/>
      <c r="J25" s="15">
        <f>COUNT(C22:H27)</f>
        <v>13</v>
      </c>
      <c r="K25" s="1"/>
    </row>
    <row r="26" spans="3:11" ht="12.75">
      <c r="C26" s="6"/>
      <c r="D26" s="7">
        <v>3</v>
      </c>
      <c r="E26" s="7">
        <v>3</v>
      </c>
      <c r="F26" s="7">
        <v>3</v>
      </c>
      <c r="G26" s="7">
        <v>3</v>
      </c>
      <c r="H26" s="6"/>
      <c r="J26" s="14" t="s">
        <v>0</v>
      </c>
      <c r="K26" s="1"/>
    </row>
    <row r="27" spans="3:11" ht="12.75">
      <c r="C27" s="7">
        <v>3</v>
      </c>
      <c r="D27" s="7">
        <v>3</v>
      </c>
      <c r="E27" s="7">
        <v>3</v>
      </c>
      <c r="F27" s="7">
        <v>3</v>
      </c>
      <c r="G27" s="7">
        <v>3</v>
      </c>
      <c r="H27" s="6"/>
      <c r="J27" s="15">
        <f>SUM(C22:H27)</f>
        <v>39</v>
      </c>
      <c r="K27" s="1"/>
    </row>
    <row r="28" spans="2:11" ht="12.75">
      <c r="B28" t="s">
        <v>3</v>
      </c>
      <c r="C28" s="36">
        <v>13</v>
      </c>
      <c r="D28" s="36">
        <v>15</v>
      </c>
      <c r="E28" s="36">
        <v>17</v>
      </c>
      <c r="F28" s="36">
        <v>19</v>
      </c>
      <c r="G28" s="36">
        <v>15</v>
      </c>
      <c r="H28" s="36"/>
      <c r="J28" s="14" t="s">
        <v>7</v>
      </c>
      <c r="K28" s="1"/>
    </row>
    <row r="29" spans="2:11" ht="12.75">
      <c r="B29" t="s">
        <v>10</v>
      </c>
      <c r="C29" s="9">
        <f>SUM(C22:C27)*C28/2</f>
        <v>19.5</v>
      </c>
      <c r="D29" s="9">
        <f>SUM(D22:D27)*D28/2</f>
        <v>45</v>
      </c>
      <c r="E29" s="9">
        <f>SUM(E22:E27)*E28/2</f>
        <v>76.5</v>
      </c>
      <c r="F29" s="9">
        <f>SUM(F22:F27)*F28/2</f>
        <v>114</v>
      </c>
      <c r="G29" s="9">
        <f>SUM(G22:G27)*G28/2</f>
        <v>67.5</v>
      </c>
      <c r="H29" s="9"/>
      <c r="J29" s="16">
        <f>SUM(C29:I29)</f>
        <v>322.5</v>
      </c>
      <c r="K29" s="1"/>
    </row>
    <row r="30" spans="1:11" ht="12.75">
      <c r="A30" s="11"/>
      <c r="B30" s="11"/>
      <c r="C30" s="8"/>
      <c r="D30" s="8"/>
      <c r="E30" s="8"/>
      <c r="F30" s="8"/>
      <c r="G30" s="8"/>
      <c r="H30" s="8"/>
      <c r="I30" s="12"/>
      <c r="J30" s="12"/>
      <c r="K30" s="12"/>
    </row>
    <row r="31" spans="2:11" ht="15.75">
      <c r="B31" s="3">
        <v>4</v>
      </c>
      <c r="C31" s="4"/>
      <c r="D31" s="5"/>
      <c r="E31" s="6"/>
      <c r="F31" s="6"/>
      <c r="G31" s="4"/>
      <c r="H31" s="4"/>
      <c r="J31" s="13" t="s">
        <v>4</v>
      </c>
      <c r="K31" s="1"/>
    </row>
    <row r="32" spans="3:11" ht="12.75">
      <c r="C32" s="4"/>
      <c r="D32" s="6"/>
      <c r="E32" s="6"/>
      <c r="F32" s="6"/>
      <c r="G32" s="6"/>
      <c r="H32" s="5"/>
      <c r="J32" s="14">
        <f>J34*3</f>
        <v>39</v>
      </c>
      <c r="K32" s="1"/>
    </row>
    <row r="33" spans="3:11" ht="12.75">
      <c r="C33" s="6"/>
      <c r="D33" s="6"/>
      <c r="E33" s="6"/>
      <c r="F33" s="7">
        <v>3</v>
      </c>
      <c r="G33" s="6"/>
      <c r="H33" s="6"/>
      <c r="J33" s="13" t="s">
        <v>1</v>
      </c>
      <c r="K33" s="1"/>
    </row>
    <row r="34" spans="3:11" ht="12.75">
      <c r="C34" s="6"/>
      <c r="D34" s="6"/>
      <c r="E34" s="7">
        <v>3</v>
      </c>
      <c r="F34" s="7">
        <v>3</v>
      </c>
      <c r="G34" s="7">
        <v>3</v>
      </c>
      <c r="H34" s="6"/>
      <c r="J34" s="15">
        <f>COUNT(C31:H36)</f>
        <v>13</v>
      </c>
      <c r="K34" s="1"/>
    </row>
    <row r="35" spans="3:11" ht="12.75">
      <c r="C35" s="6"/>
      <c r="D35" s="7">
        <v>3</v>
      </c>
      <c r="E35" s="7">
        <v>3</v>
      </c>
      <c r="F35" s="7">
        <v>3</v>
      </c>
      <c r="G35" s="7">
        <v>3</v>
      </c>
      <c r="H35" s="6"/>
      <c r="J35" s="14" t="s">
        <v>0</v>
      </c>
      <c r="K35" s="1"/>
    </row>
    <row r="36" spans="3:11" ht="12.75">
      <c r="C36" s="7">
        <v>3</v>
      </c>
      <c r="D36" s="7">
        <v>3</v>
      </c>
      <c r="E36" s="7">
        <v>3</v>
      </c>
      <c r="F36" s="7">
        <v>3</v>
      </c>
      <c r="G36" s="7">
        <v>3</v>
      </c>
      <c r="H36" s="6"/>
      <c r="J36" s="15">
        <f>SUM(C31:H36)</f>
        <v>39</v>
      </c>
      <c r="K36" s="1"/>
    </row>
    <row r="37" spans="2:11" ht="12.75">
      <c r="B37" t="s">
        <v>3</v>
      </c>
      <c r="C37" s="36">
        <v>14</v>
      </c>
      <c r="D37" s="36">
        <v>16</v>
      </c>
      <c r="E37" s="36">
        <v>18</v>
      </c>
      <c r="F37" s="36">
        <v>20</v>
      </c>
      <c r="G37" s="36">
        <v>16</v>
      </c>
      <c r="H37" s="36"/>
      <c r="J37" s="14" t="s">
        <v>7</v>
      </c>
      <c r="K37" s="1"/>
    </row>
    <row r="38" spans="2:11" ht="12.75">
      <c r="B38" t="s">
        <v>10</v>
      </c>
      <c r="C38" s="9">
        <f>SUM(C31:C36)*C37/2</f>
        <v>21</v>
      </c>
      <c r="D38" s="9">
        <f>SUM(D31:D36)*D37/2</f>
        <v>48</v>
      </c>
      <c r="E38" s="9">
        <f>SUM(E31:E36)*E37/2</f>
        <v>81</v>
      </c>
      <c r="F38" s="9">
        <f>SUM(F31:F36)*F37/2</f>
        <v>120</v>
      </c>
      <c r="G38" s="9">
        <f>SUM(G31:G36)*G37/2</f>
        <v>72</v>
      </c>
      <c r="H38" s="9"/>
      <c r="J38" s="16">
        <f>SUM(C38:I38)</f>
        <v>342</v>
      </c>
      <c r="K38" s="1"/>
    </row>
    <row r="39" spans="1:11" ht="12.75">
      <c r="A39" s="11"/>
      <c r="B39" s="11"/>
      <c r="C39" s="8"/>
      <c r="D39" s="8"/>
      <c r="E39" s="8"/>
      <c r="F39" s="8"/>
      <c r="G39" s="8"/>
      <c r="H39" s="8"/>
      <c r="I39" s="12"/>
      <c r="J39" s="12"/>
      <c r="K39" s="12"/>
    </row>
    <row r="40" spans="2:10" ht="15.75">
      <c r="B40" s="3">
        <v>5</v>
      </c>
      <c r="C40" s="4"/>
      <c r="D40" s="5"/>
      <c r="E40" s="6"/>
      <c r="F40" s="6"/>
      <c r="G40" s="4"/>
      <c r="H40" s="4"/>
      <c r="J40" s="13" t="s">
        <v>4</v>
      </c>
    </row>
    <row r="41" spans="3:10" ht="12.75">
      <c r="C41" s="4"/>
      <c r="D41" s="6"/>
      <c r="E41" s="6"/>
      <c r="F41" s="6"/>
      <c r="G41" s="6"/>
      <c r="H41" s="5"/>
      <c r="J41" s="14">
        <f>J43*3</f>
        <v>39</v>
      </c>
    </row>
    <row r="42" spans="3:10" ht="12.75">
      <c r="C42" s="6"/>
      <c r="D42" s="6"/>
      <c r="E42" s="6"/>
      <c r="F42" s="7">
        <v>3</v>
      </c>
      <c r="G42" s="6"/>
      <c r="H42" s="6"/>
      <c r="J42" s="13" t="s">
        <v>1</v>
      </c>
    </row>
    <row r="43" spans="3:10" ht="12.75">
      <c r="C43" s="6"/>
      <c r="D43" s="6"/>
      <c r="E43" s="7">
        <v>3</v>
      </c>
      <c r="F43" s="7">
        <v>3</v>
      </c>
      <c r="G43" s="7">
        <v>3</v>
      </c>
      <c r="H43" s="6"/>
      <c r="J43" s="15">
        <f>COUNT(C40:H45)</f>
        <v>13</v>
      </c>
    </row>
    <row r="44" spans="3:10" ht="12.75">
      <c r="C44" s="6"/>
      <c r="D44" s="7">
        <v>3</v>
      </c>
      <c r="E44" s="7">
        <v>3</v>
      </c>
      <c r="F44" s="7">
        <v>3</v>
      </c>
      <c r="G44" s="7">
        <v>3</v>
      </c>
      <c r="H44" s="6"/>
      <c r="J44" s="14" t="s">
        <v>0</v>
      </c>
    </row>
    <row r="45" spans="3:10" ht="12.75">
      <c r="C45" s="7">
        <v>3</v>
      </c>
      <c r="D45" s="7">
        <v>3</v>
      </c>
      <c r="E45" s="7">
        <v>3</v>
      </c>
      <c r="F45" s="7">
        <v>3</v>
      </c>
      <c r="G45" s="7">
        <v>3</v>
      </c>
      <c r="H45" s="6"/>
      <c r="J45" s="15">
        <f>SUM(C40:H45)</f>
        <v>39</v>
      </c>
    </row>
    <row r="46" spans="2:10" ht="12.75">
      <c r="B46" t="s">
        <v>3</v>
      </c>
      <c r="C46" s="36">
        <v>11</v>
      </c>
      <c r="D46" s="36">
        <v>13</v>
      </c>
      <c r="E46" s="36">
        <v>15</v>
      </c>
      <c r="F46" s="36">
        <v>17</v>
      </c>
      <c r="G46" s="36">
        <v>13</v>
      </c>
      <c r="H46" s="36"/>
      <c r="J46" s="14" t="s">
        <v>7</v>
      </c>
    </row>
    <row r="47" spans="2:10" ht="12.75">
      <c r="B47" t="s">
        <v>10</v>
      </c>
      <c r="C47" s="9">
        <f>SUM(C40:C45)*C46/2</f>
        <v>16.5</v>
      </c>
      <c r="D47" s="9">
        <f>SUM(D40:D45)*D46/2</f>
        <v>39</v>
      </c>
      <c r="E47" s="9">
        <f>SUM(E40:E45)*E46/2</f>
        <v>67.5</v>
      </c>
      <c r="F47" s="9">
        <f>SUM(F40:F45)*F46/2</f>
        <v>102</v>
      </c>
      <c r="G47" s="9">
        <f>SUM(G40:G45)*G46/2</f>
        <v>58.5</v>
      </c>
      <c r="H47" s="9"/>
      <c r="J47" s="16">
        <f>SUM(C47:I47)</f>
        <v>283.5</v>
      </c>
    </row>
    <row r="48" spans="1:10" ht="12.75">
      <c r="A48" s="11"/>
      <c r="B48" s="11"/>
      <c r="C48" s="8"/>
      <c r="D48" s="8"/>
      <c r="E48" s="8"/>
      <c r="F48" s="8"/>
      <c r="G48" s="8"/>
      <c r="H48" s="8"/>
      <c r="I48" s="12"/>
      <c r="J48" s="12"/>
    </row>
    <row r="49" spans="2:10" ht="15.75">
      <c r="B49" s="3">
        <v>6</v>
      </c>
      <c r="C49" s="4"/>
      <c r="D49" s="5"/>
      <c r="E49" s="6"/>
      <c r="F49" s="6"/>
      <c r="G49" s="4"/>
      <c r="H49" s="4"/>
      <c r="J49" s="13" t="s">
        <v>4</v>
      </c>
    </row>
    <row r="50" spans="3:10" ht="12.75">
      <c r="C50" s="4"/>
      <c r="D50" s="6"/>
      <c r="E50" s="6"/>
      <c r="F50" s="6"/>
      <c r="G50" s="6"/>
      <c r="H50" s="5"/>
      <c r="J50" s="14">
        <f>J52*3</f>
        <v>39</v>
      </c>
    </row>
    <row r="51" spans="3:10" ht="12.75">
      <c r="C51" s="6"/>
      <c r="D51" s="6"/>
      <c r="E51" s="6"/>
      <c r="F51" s="7">
        <v>3</v>
      </c>
      <c r="G51" s="6"/>
      <c r="H51" s="6"/>
      <c r="J51" s="13" t="s">
        <v>1</v>
      </c>
    </row>
    <row r="52" spans="3:10" ht="12.75">
      <c r="C52" s="6"/>
      <c r="D52" s="6"/>
      <c r="E52" s="7">
        <v>3</v>
      </c>
      <c r="F52" s="7">
        <v>3</v>
      </c>
      <c r="G52" s="7">
        <v>3</v>
      </c>
      <c r="H52" s="6"/>
      <c r="J52" s="15">
        <f>COUNT(C49:H54)</f>
        <v>13</v>
      </c>
    </row>
    <row r="53" spans="3:10" ht="12.75">
      <c r="C53" s="6"/>
      <c r="D53" s="7">
        <v>3</v>
      </c>
      <c r="E53" s="7">
        <v>3</v>
      </c>
      <c r="F53" s="7">
        <v>3</v>
      </c>
      <c r="G53" s="7">
        <v>3</v>
      </c>
      <c r="H53" s="6"/>
      <c r="J53" s="14" t="s">
        <v>0</v>
      </c>
    </row>
    <row r="54" spans="3:10" ht="12.75">
      <c r="C54" s="7">
        <v>3</v>
      </c>
      <c r="D54" s="7">
        <v>3</v>
      </c>
      <c r="E54" s="7">
        <v>3</v>
      </c>
      <c r="F54" s="7">
        <v>3</v>
      </c>
      <c r="G54" s="7">
        <v>3</v>
      </c>
      <c r="H54" s="6"/>
      <c r="J54" s="15">
        <f>SUM(C49:H54)</f>
        <v>39</v>
      </c>
    </row>
    <row r="55" spans="2:10" ht="12.75">
      <c r="B55" t="s">
        <v>3</v>
      </c>
      <c r="C55" s="36">
        <v>13</v>
      </c>
      <c r="D55" s="36">
        <v>15</v>
      </c>
      <c r="E55" s="36">
        <v>17</v>
      </c>
      <c r="F55" s="36">
        <v>19</v>
      </c>
      <c r="G55" s="36">
        <v>15</v>
      </c>
      <c r="H55" s="36"/>
      <c r="J55" s="14" t="s">
        <v>7</v>
      </c>
    </row>
    <row r="56" spans="2:10" ht="12.75">
      <c r="B56" t="s">
        <v>10</v>
      </c>
      <c r="C56" s="9">
        <f>SUM(C49:C54)*C55/2</f>
        <v>19.5</v>
      </c>
      <c r="D56" s="9">
        <f>SUM(D49:D54)*D55/2</f>
        <v>45</v>
      </c>
      <c r="E56" s="9">
        <f>SUM(E49:E54)*E55/2</f>
        <v>76.5</v>
      </c>
      <c r="F56" s="9">
        <f>SUM(F49:F54)*F55/2</f>
        <v>114</v>
      </c>
      <c r="G56" s="9">
        <f>SUM(G49:G54)*G55/2</f>
        <v>67.5</v>
      </c>
      <c r="H56" s="9"/>
      <c r="J56" s="16">
        <f>SUM(C56:I56)</f>
        <v>322.5</v>
      </c>
    </row>
    <row r="57" spans="3:10" ht="12.75">
      <c r="C57" s="12"/>
      <c r="D57" s="12"/>
      <c r="E57" s="12"/>
      <c r="F57" s="12"/>
      <c r="G57" s="12"/>
      <c r="H57" s="12"/>
      <c r="J57"/>
    </row>
    <row r="58" ht="12.75">
      <c r="J58"/>
    </row>
    <row r="59" spans="2:10" ht="12.75">
      <c r="B59" s="17" t="s">
        <v>50</v>
      </c>
      <c r="J59"/>
    </row>
    <row r="60" ht="12.75">
      <c r="J60"/>
    </row>
    <row r="61" ht="12.75">
      <c r="J61"/>
    </row>
  </sheetData>
  <mergeCells count="2">
    <mergeCell ref="C3:H3"/>
    <mergeCell ref="C1:H1"/>
  </mergeCells>
  <printOptions/>
  <pageMargins left="0.46" right="0.75" top="0.44" bottom="1"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E34"/>
  <sheetViews>
    <sheetView workbookViewId="0" topLeftCell="A1">
      <selection activeCell="H13" sqref="H13"/>
    </sheetView>
  </sheetViews>
  <sheetFormatPr defaultColWidth="11.421875" defaultRowHeight="12.75"/>
  <cols>
    <col min="2" max="2" width="11.421875" style="1" customWidth="1"/>
    <col min="3" max="3" width="15.140625" style="1" bestFit="1" customWidth="1"/>
    <col min="4" max="5" width="11.421875" style="1" customWidth="1"/>
  </cols>
  <sheetData>
    <row r="1" ht="15.75">
      <c r="B1" s="42" t="s">
        <v>92</v>
      </c>
    </row>
    <row r="3" spans="2:5" ht="19.5" customHeight="1">
      <c r="B3" s="49" t="s">
        <v>87</v>
      </c>
      <c r="C3" s="50" t="s">
        <v>91</v>
      </c>
      <c r="D3" s="51"/>
      <c r="E3" s="52"/>
    </row>
    <row r="4" spans="2:5" ht="19.5" customHeight="1">
      <c r="B4" s="53" t="s">
        <v>88</v>
      </c>
      <c r="C4" s="54" t="s">
        <v>99</v>
      </c>
      <c r="D4" s="55"/>
      <c r="E4" s="56"/>
    </row>
    <row r="5" spans="2:5" ht="19.5" customHeight="1">
      <c r="B5" s="53" t="s">
        <v>89</v>
      </c>
      <c r="C5" s="54" t="s">
        <v>100</v>
      </c>
      <c r="D5" s="55"/>
      <c r="E5" s="56"/>
    </row>
    <row r="6" spans="2:5" ht="19.5" customHeight="1">
      <c r="B6" s="57" t="s">
        <v>90</v>
      </c>
      <c r="C6" s="58" t="s">
        <v>101</v>
      </c>
      <c r="D6" s="59"/>
      <c r="E6" s="60"/>
    </row>
    <row r="10" ht="15.75">
      <c r="B10" s="42" t="s">
        <v>93</v>
      </c>
    </row>
    <row r="12" spans="2:5" ht="15.75">
      <c r="B12" s="43">
        <v>20</v>
      </c>
      <c r="C12" s="44">
        <v>40</v>
      </c>
      <c r="D12" s="44">
        <v>60</v>
      </c>
      <c r="E12" s="45">
        <v>80</v>
      </c>
    </row>
    <row r="13" spans="2:5" ht="15.75">
      <c r="B13" s="46">
        <v>5</v>
      </c>
      <c r="C13" s="61">
        <f aca="true" t="shared" si="0" ref="C13:C18">$B13/2/1.07*C$12/10</f>
        <v>9.345794392523365</v>
      </c>
      <c r="D13" s="61">
        <f aca="true" t="shared" si="1" ref="D13:D18">$B13/2/1.1*D$12/10</f>
        <v>13.636363636363635</v>
      </c>
      <c r="E13" s="62">
        <f aca="true" t="shared" si="2" ref="E13:E18">$B13/2/1.11*E$12/10</f>
        <v>18.018018018018015</v>
      </c>
    </row>
    <row r="14" spans="2:5" ht="15.75">
      <c r="B14" s="47">
        <v>6</v>
      </c>
      <c r="C14" s="63">
        <f t="shared" si="0"/>
        <v>11.214953271028037</v>
      </c>
      <c r="D14" s="63">
        <f t="shared" si="1"/>
        <v>16.363636363636363</v>
      </c>
      <c r="E14" s="64">
        <f t="shared" si="2"/>
        <v>21.62162162162162</v>
      </c>
    </row>
    <row r="15" spans="2:5" ht="15.75">
      <c r="B15" s="47">
        <v>7</v>
      </c>
      <c r="C15" s="63">
        <f t="shared" si="0"/>
        <v>13.084112149532709</v>
      </c>
      <c r="D15" s="63">
        <f t="shared" si="1"/>
        <v>19.09090909090909</v>
      </c>
      <c r="E15" s="64">
        <f t="shared" si="2"/>
        <v>25.225225225225223</v>
      </c>
    </row>
    <row r="16" spans="2:5" ht="15.75">
      <c r="B16" s="47">
        <v>8</v>
      </c>
      <c r="C16" s="63">
        <f t="shared" si="0"/>
        <v>14.953271028037383</v>
      </c>
      <c r="D16" s="63">
        <f t="shared" si="1"/>
        <v>21.81818181818182</v>
      </c>
      <c r="E16" s="64">
        <f t="shared" si="2"/>
        <v>28.828828828828826</v>
      </c>
    </row>
    <row r="17" spans="2:5" ht="15.75">
      <c r="B17" s="47">
        <v>9</v>
      </c>
      <c r="C17" s="63">
        <f t="shared" si="0"/>
        <v>16.822429906542055</v>
      </c>
      <c r="D17" s="63">
        <f t="shared" si="1"/>
        <v>24.545454545454543</v>
      </c>
      <c r="E17" s="64">
        <f t="shared" si="2"/>
        <v>32.43243243243243</v>
      </c>
    </row>
    <row r="18" spans="2:5" ht="18" customHeight="1">
      <c r="B18" s="69">
        <v>10</v>
      </c>
      <c r="C18" s="70">
        <f t="shared" si="0"/>
        <v>18.69158878504673</v>
      </c>
      <c r="D18" s="70">
        <f t="shared" si="1"/>
        <v>27.27272727272727</v>
      </c>
      <c r="E18" s="71">
        <f t="shared" si="2"/>
        <v>36.03603603603603</v>
      </c>
    </row>
    <row r="19" spans="2:5" ht="18" customHeight="1">
      <c r="B19" s="47">
        <v>11</v>
      </c>
      <c r="C19" s="63">
        <f aca="true" t="shared" si="3" ref="C19:C28">$B19/2/1.07*C$12/10</f>
        <v>20.5607476635514</v>
      </c>
      <c r="D19" s="63">
        <f aca="true" t="shared" si="4" ref="D19:D28">$B19/2/1.1*D$12/10</f>
        <v>30</v>
      </c>
      <c r="E19" s="64">
        <f aca="true" t="shared" si="5" ref="E19:E28">$B19/2/1.11*E$12/10</f>
        <v>39.63963963963963</v>
      </c>
    </row>
    <row r="20" spans="2:5" ht="18" customHeight="1">
      <c r="B20" s="47">
        <v>12</v>
      </c>
      <c r="C20" s="63">
        <f t="shared" si="3"/>
        <v>22.429906542056074</v>
      </c>
      <c r="D20" s="63">
        <f t="shared" si="4"/>
        <v>32.72727272727273</v>
      </c>
      <c r="E20" s="64">
        <f t="shared" si="5"/>
        <v>43.24324324324324</v>
      </c>
    </row>
    <row r="21" spans="2:5" ht="18" customHeight="1">
      <c r="B21" s="47">
        <v>13</v>
      </c>
      <c r="C21" s="63">
        <f t="shared" si="3"/>
        <v>24.299065420560748</v>
      </c>
      <c r="D21" s="63">
        <f t="shared" si="4"/>
        <v>35.45454545454545</v>
      </c>
      <c r="E21" s="64">
        <f t="shared" si="5"/>
        <v>46.846846846846844</v>
      </c>
    </row>
    <row r="22" spans="2:5" ht="18" customHeight="1">
      <c r="B22" s="47">
        <v>14</v>
      </c>
      <c r="C22" s="63">
        <f t="shared" si="3"/>
        <v>26.168224299065418</v>
      </c>
      <c r="D22" s="63">
        <f t="shared" si="4"/>
        <v>38.18181818181818</v>
      </c>
      <c r="E22" s="64">
        <f t="shared" si="5"/>
        <v>50.45045045045045</v>
      </c>
    </row>
    <row r="23" spans="2:5" ht="18" customHeight="1">
      <c r="B23" s="47">
        <v>15</v>
      </c>
      <c r="C23" s="63">
        <f t="shared" si="3"/>
        <v>28.037383177570092</v>
      </c>
      <c r="D23" s="63">
        <f t="shared" si="4"/>
        <v>40.90909090909091</v>
      </c>
      <c r="E23" s="64">
        <f t="shared" si="5"/>
        <v>54.05405405405405</v>
      </c>
    </row>
    <row r="24" spans="2:5" ht="18" customHeight="1">
      <c r="B24" s="47">
        <v>16</v>
      </c>
      <c r="C24" s="63">
        <f t="shared" si="3"/>
        <v>29.906542056074766</v>
      </c>
      <c r="D24" s="63">
        <f t="shared" si="4"/>
        <v>43.63636363636364</v>
      </c>
      <c r="E24" s="64">
        <f t="shared" si="5"/>
        <v>57.65765765765765</v>
      </c>
    </row>
    <row r="25" spans="2:5" ht="18" customHeight="1">
      <c r="B25" s="47">
        <v>17</v>
      </c>
      <c r="C25" s="63">
        <f t="shared" si="3"/>
        <v>31.775700934579437</v>
      </c>
      <c r="D25" s="63">
        <f t="shared" si="4"/>
        <v>46.36363636363636</v>
      </c>
      <c r="E25" s="64">
        <f t="shared" si="5"/>
        <v>61.261261261261254</v>
      </c>
    </row>
    <row r="26" spans="2:5" ht="18" customHeight="1">
      <c r="B26" s="47">
        <v>18</v>
      </c>
      <c r="C26" s="65">
        <f t="shared" si="3"/>
        <v>33.64485981308411</v>
      </c>
      <c r="D26" s="65">
        <f t="shared" si="4"/>
        <v>49.090909090909086</v>
      </c>
      <c r="E26" s="66">
        <f t="shared" si="5"/>
        <v>64.86486486486486</v>
      </c>
    </row>
    <row r="27" spans="2:5" ht="18" customHeight="1">
      <c r="B27" s="47">
        <v>19</v>
      </c>
      <c r="C27" s="65">
        <f t="shared" si="3"/>
        <v>35.51401869158878</v>
      </c>
      <c r="D27" s="65">
        <f t="shared" si="4"/>
        <v>51.81818181818181</v>
      </c>
      <c r="E27" s="66">
        <f t="shared" si="5"/>
        <v>68.46846846846846</v>
      </c>
    </row>
    <row r="28" spans="2:5" ht="18" customHeight="1">
      <c r="B28" s="48">
        <v>20</v>
      </c>
      <c r="C28" s="67">
        <f t="shared" si="3"/>
        <v>37.38317757009346</v>
      </c>
      <c r="D28" s="67">
        <f t="shared" si="4"/>
        <v>54.54545454545454</v>
      </c>
      <c r="E28" s="68">
        <f t="shared" si="5"/>
        <v>72.07207207207206</v>
      </c>
    </row>
    <row r="31" spans="2:5" ht="68.25" customHeight="1">
      <c r="B31" s="74" t="s">
        <v>94</v>
      </c>
      <c r="C31" s="75"/>
      <c r="D31" s="75"/>
      <c r="E31" s="76"/>
    </row>
    <row r="32" spans="2:5" ht="21.75" customHeight="1">
      <c r="B32" s="77" t="s">
        <v>102</v>
      </c>
      <c r="C32" s="78"/>
      <c r="D32" s="78"/>
      <c r="E32" s="79"/>
    </row>
    <row r="33" spans="2:5" ht="31.5" customHeight="1">
      <c r="B33" s="83" t="s">
        <v>95</v>
      </c>
      <c r="C33" s="84"/>
      <c r="D33" s="84"/>
      <c r="E33" s="85"/>
    </row>
    <row r="34" spans="2:5" ht="33" customHeight="1">
      <c r="B34" s="80" t="s">
        <v>103</v>
      </c>
      <c r="C34" s="81"/>
      <c r="D34" s="81"/>
      <c r="E34" s="82"/>
    </row>
  </sheetData>
  <mergeCells count="4">
    <mergeCell ref="B31:E31"/>
    <mergeCell ref="B32:E32"/>
    <mergeCell ref="B34:E34"/>
    <mergeCell ref="B33:E33"/>
  </mergeCells>
  <printOptions/>
  <pageMargins left="0.66" right="0.75" top="0.83"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9"/>
  <sheetViews>
    <sheetView workbookViewId="0" topLeftCell="A1">
      <selection activeCell="C20" sqref="C20"/>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1" max="11" width="11.57421875" style="1" customWidth="1"/>
    <col min="15" max="15" width="6.00390625" style="0" customWidth="1"/>
  </cols>
  <sheetData>
    <row r="1" spans="3:10" ht="15.75">
      <c r="C1" s="87" t="s">
        <v>36</v>
      </c>
      <c r="D1" s="88"/>
      <c r="E1" s="88"/>
      <c r="F1" s="88"/>
      <c r="G1" s="88"/>
      <c r="H1" s="89"/>
      <c r="J1" s="22" t="s">
        <v>14</v>
      </c>
    </row>
    <row r="3" spans="3:8" ht="12.75">
      <c r="C3" s="86" t="s">
        <v>2</v>
      </c>
      <c r="D3" s="86"/>
      <c r="E3" s="86"/>
      <c r="F3" s="86"/>
      <c r="G3" s="86"/>
      <c r="H3" s="86"/>
    </row>
    <row r="4" spans="2:10" ht="15.75">
      <c r="B4" s="3">
        <v>1</v>
      </c>
      <c r="C4" s="7">
        <v>3</v>
      </c>
      <c r="D4" s="6"/>
      <c r="E4" s="6"/>
      <c r="F4" s="6"/>
      <c r="G4" s="4"/>
      <c r="H4" s="4"/>
      <c r="J4" s="13" t="s">
        <v>4</v>
      </c>
    </row>
    <row r="5" spans="3:10" ht="12.75">
      <c r="C5" s="7">
        <v>3</v>
      </c>
      <c r="D5" s="7">
        <v>3</v>
      </c>
      <c r="E5" s="6"/>
      <c r="F5" s="7">
        <v>3</v>
      </c>
      <c r="G5" s="6"/>
      <c r="H5" s="5"/>
      <c r="J5" s="14">
        <f>J7*3</f>
        <v>60</v>
      </c>
    </row>
    <row r="6" spans="3:10" ht="12.75">
      <c r="C6" s="7">
        <v>3</v>
      </c>
      <c r="D6" s="7">
        <v>3</v>
      </c>
      <c r="E6" s="7">
        <v>3</v>
      </c>
      <c r="F6" s="7">
        <v>3</v>
      </c>
      <c r="G6" s="6"/>
      <c r="H6" s="6"/>
      <c r="J6" s="13" t="s">
        <v>1</v>
      </c>
    </row>
    <row r="7" spans="3:10" ht="12.75">
      <c r="C7" s="7">
        <v>3</v>
      </c>
      <c r="D7" s="7">
        <v>3</v>
      </c>
      <c r="E7" s="7">
        <v>3</v>
      </c>
      <c r="F7" s="7">
        <v>3</v>
      </c>
      <c r="G7" s="6"/>
      <c r="H7" s="6"/>
      <c r="J7" s="15">
        <f>COUNT(C4:H9)</f>
        <v>20</v>
      </c>
    </row>
    <row r="8" spans="3:10" ht="12.75">
      <c r="C8" s="7">
        <v>3</v>
      </c>
      <c r="D8" s="7">
        <v>3</v>
      </c>
      <c r="E8" s="7">
        <v>3</v>
      </c>
      <c r="F8" s="7">
        <v>3</v>
      </c>
      <c r="G8" s="6"/>
      <c r="H8" s="6"/>
      <c r="J8" s="14" t="s">
        <v>0</v>
      </c>
    </row>
    <row r="9" spans="3:10" ht="12.75">
      <c r="C9" s="7">
        <v>3</v>
      </c>
      <c r="D9" s="7">
        <v>3</v>
      </c>
      <c r="E9" s="7">
        <v>3</v>
      </c>
      <c r="F9" s="7">
        <v>3</v>
      </c>
      <c r="G9" s="6"/>
      <c r="H9" s="6"/>
      <c r="J9" s="15">
        <f>SUM(C4:H9)</f>
        <v>60</v>
      </c>
    </row>
    <row r="10" spans="2:10" ht="12.75">
      <c r="B10" t="s">
        <v>3</v>
      </c>
      <c r="C10" s="36">
        <v>5</v>
      </c>
      <c r="D10" s="36">
        <v>6</v>
      </c>
      <c r="E10" s="36">
        <v>7</v>
      </c>
      <c r="F10" s="36">
        <v>5</v>
      </c>
      <c r="J10" s="14" t="s">
        <v>7</v>
      </c>
    </row>
    <row r="11" spans="2:10" ht="12.75">
      <c r="B11" t="s">
        <v>10</v>
      </c>
      <c r="C11" s="9">
        <f>SUM(C4:C9)*C10/2</f>
        <v>45</v>
      </c>
      <c r="D11" s="9">
        <f>SUM(D4:D9)*D10/2</f>
        <v>45</v>
      </c>
      <c r="E11" s="9">
        <f>SUM(E4:E9)*E10/2</f>
        <v>42</v>
      </c>
      <c r="F11" s="9">
        <f>SUM(F4:F9)*F10/2</f>
        <v>37.5</v>
      </c>
      <c r="G11" s="9"/>
      <c r="H11" s="10"/>
      <c r="J11" s="16">
        <f>SUM(C11:I11)</f>
        <v>169.5</v>
      </c>
    </row>
    <row r="12" spans="1:11" ht="12.75">
      <c r="A12" s="11"/>
      <c r="B12" s="11"/>
      <c r="C12" s="8"/>
      <c r="D12" s="8"/>
      <c r="E12" s="8"/>
      <c r="F12" s="8"/>
      <c r="G12" s="8"/>
      <c r="H12" s="2"/>
      <c r="I12" s="12"/>
      <c r="J12" s="12"/>
      <c r="K12" s="12"/>
    </row>
    <row r="13" spans="2:13" ht="15.75">
      <c r="B13" s="3">
        <v>2</v>
      </c>
      <c r="C13" s="7">
        <v>3</v>
      </c>
      <c r="D13" s="6"/>
      <c r="E13" s="6"/>
      <c r="F13" s="6"/>
      <c r="G13" s="4"/>
      <c r="H13" s="4"/>
      <c r="J13" s="13" t="s">
        <v>4</v>
      </c>
      <c r="L13" s="20" t="s">
        <v>12</v>
      </c>
      <c r="M13" s="20" t="s">
        <v>13</v>
      </c>
    </row>
    <row r="14" spans="3:13" ht="12.75">
      <c r="C14" s="7">
        <v>3</v>
      </c>
      <c r="D14" s="7">
        <v>3</v>
      </c>
      <c r="E14" s="6"/>
      <c r="F14" s="7">
        <v>3</v>
      </c>
      <c r="G14" s="6"/>
      <c r="H14" s="5"/>
      <c r="J14" s="14">
        <f>J16*3</f>
        <v>60</v>
      </c>
      <c r="L14" s="19">
        <v>1</v>
      </c>
      <c r="M14" s="21">
        <f>J11</f>
        <v>169.5</v>
      </c>
    </row>
    <row r="15" spans="3:13" ht="12.75">
      <c r="C15" s="7">
        <v>3</v>
      </c>
      <c r="D15" s="7">
        <v>3</v>
      </c>
      <c r="E15" s="7">
        <v>3</v>
      </c>
      <c r="F15" s="7">
        <v>3</v>
      </c>
      <c r="G15" s="6"/>
      <c r="H15" s="6"/>
      <c r="J15" s="13" t="s">
        <v>1</v>
      </c>
      <c r="L15" s="19">
        <v>2</v>
      </c>
      <c r="M15" s="21">
        <f>J20</f>
        <v>199.5</v>
      </c>
    </row>
    <row r="16" spans="3:13" ht="12.75">
      <c r="C16" s="7">
        <v>3</v>
      </c>
      <c r="D16" s="7">
        <v>3</v>
      </c>
      <c r="E16" s="7">
        <v>3</v>
      </c>
      <c r="F16" s="7">
        <v>3</v>
      </c>
      <c r="G16" s="6"/>
      <c r="H16" s="6"/>
      <c r="J16" s="15">
        <f>COUNT(C13:H18)</f>
        <v>20</v>
      </c>
      <c r="L16" s="19">
        <v>3</v>
      </c>
      <c r="M16" s="21">
        <f>J29</f>
        <v>229.5</v>
      </c>
    </row>
    <row r="17" spans="3:13" ht="12.75">
      <c r="C17" s="7">
        <v>3</v>
      </c>
      <c r="D17" s="7">
        <v>3</v>
      </c>
      <c r="E17" s="7">
        <v>3</v>
      </c>
      <c r="F17" s="7">
        <v>3</v>
      </c>
      <c r="G17" s="6"/>
      <c r="H17" s="6"/>
      <c r="J17" s="14" t="s">
        <v>0</v>
      </c>
      <c r="L17" s="19">
        <v>4</v>
      </c>
      <c r="M17" s="21">
        <f>J38</f>
        <v>0</v>
      </c>
    </row>
    <row r="18" spans="3:13" ht="12.75">
      <c r="C18" s="7">
        <v>3</v>
      </c>
      <c r="D18" s="7">
        <v>3</v>
      </c>
      <c r="E18" s="7">
        <v>3</v>
      </c>
      <c r="F18" s="7">
        <v>3</v>
      </c>
      <c r="G18" s="6"/>
      <c r="H18" s="6"/>
      <c r="J18" s="15">
        <f>SUM(C13:H18)</f>
        <v>60</v>
      </c>
      <c r="L18" s="19">
        <v>5</v>
      </c>
      <c r="M18" s="21">
        <f>J47</f>
        <v>199.5</v>
      </c>
    </row>
    <row r="19" spans="2:13" ht="12.75">
      <c r="B19" t="s">
        <v>3</v>
      </c>
      <c r="C19" s="36">
        <v>6</v>
      </c>
      <c r="D19" s="36">
        <v>7</v>
      </c>
      <c r="E19" s="36">
        <v>8</v>
      </c>
      <c r="F19" s="36">
        <v>6</v>
      </c>
      <c r="J19" s="14" t="s">
        <v>7</v>
      </c>
      <c r="L19" s="19">
        <v>6</v>
      </c>
      <c r="M19" s="21">
        <f>J56</f>
        <v>229.5</v>
      </c>
    </row>
    <row r="20" spans="2:13" ht="12.75">
      <c r="B20" t="s">
        <v>10</v>
      </c>
      <c r="C20" s="9">
        <f>SUM(C13:C18)*C19/2</f>
        <v>54</v>
      </c>
      <c r="D20" s="9">
        <f>SUM(D13:D18)*D19/2</f>
        <v>52.5</v>
      </c>
      <c r="E20" s="9">
        <f>SUM(E13:E18)*E19/2</f>
        <v>48</v>
      </c>
      <c r="F20" s="9">
        <f>SUM(F13:F18)*F19/2</f>
        <v>45</v>
      </c>
      <c r="G20" s="9"/>
      <c r="J20" s="16">
        <f>SUM(C20:I20)</f>
        <v>199.5</v>
      </c>
      <c r="M20" s="34">
        <f>SUM(M14:M19)</f>
        <v>1027.5</v>
      </c>
    </row>
    <row r="21" spans="1:13" ht="12.75">
      <c r="A21" s="11"/>
      <c r="B21" s="11"/>
      <c r="C21" s="8"/>
      <c r="D21" s="8"/>
      <c r="E21" s="8"/>
      <c r="F21" s="8"/>
      <c r="G21" s="8"/>
      <c r="H21" s="12"/>
      <c r="I21" s="12"/>
      <c r="J21" s="12"/>
      <c r="K21" s="12"/>
      <c r="M21" s="1"/>
    </row>
    <row r="22" spans="2:10" ht="15.75">
      <c r="B22" s="3">
        <v>3</v>
      </c>
      <c r="C22" s="7">
        <v>3</v>
      </c>
      <c r="D22" s="6"/>
      <c r="E22" s="6"/>
      <c r="F22" s="6"/>
      <c r="G22" s="4"/>
      <c r="H22" s="4"/>
      <c r="J22" s="13" t="s">
        <v>4</v>
      </c>
    </row>
    <row r="23" spans="3:10" ht="12.75">
      <c r="C23" s="7">
        <v>3</v>
      </c>
      <c r="D23" s="7">
        <v>3</v>
      </c>
      <c r="E23" s="6"/>
      <c r="F23" s="7">
        <v>3</v>
      </c>
      <c r="G23" s="6"/>
      <c r="H23" s="5"/>
      <c r="J23" s="14">
        <f>J25*3</f>
        <v>60</v>
      </c>
    </row>
    <row r="24" spans="3:10" ht="12.75">
      <c r="C24" s="7">
        <v>3</v>
      </c>
      <c r="D24" s="7">
        <v>3</v>
      </c>
      <c r="E24" s="7">
        <v>3</v>
      </c>
      <c r="F24" s="7">
        <v>3</v>
      </c>
      <c r="G24" s="6"/>
      <c r="H24" s="6"/>
      <c r="J24" s="13" t="s">
        <v>1</v>
      </c>
    </row>
    <row r="25" spans="3:10" ht="12.75">
      <c r="C25" s="7">
        <v>3</v>
      </c>
      <c r="D25" s="7">
        <v>3</v>
      </c>
      <c r="E25" s="7">
        <v>3</v>
      </c>
      <c r="F25" s="7">
        <v>3</v>
      </c>
      <c r="G25" s="6"/>
      <c r="H25" s="6"/>
      <c r="J25" s="15">
        <f>COUNT(C22:H27)</f>
        <v>20</v>
      </c>
    </row>
    <row r="26" spans="3:10" ht="12.75">
      <c r="C26" s="7">
        <v>3</v>
      </c>
      <c r="D26" s="7">
        <v>3</v>
      </c>
      <c r="E26" s="7">
        <v>3</v>
      </c>
      <c r="F26" s="7">
        <v>3</v>
      </c>
      <c r="G26" s="6"/>
      <c r="H26" s="6"/>
      <c r="J26" s="14" t="s">
        <v>0</v>
      </c>
    </row>
    <row r="27" spans="3:10" ht="12.75">
      <c r="C27" s="7">
        <v>3</v>
      </c>
      <c r="D27" s="7">
        <v>3</v>
      </c>
      <c r="E27" s="7">
        <v>3</v>
      </c>
      <c r="F27" s="7">
        <v>3</v>
      </c>
      <c r="G27" s="6"/>
      <c r="H27" s="6"/>
      <c r="J27" s="15">
        <f>SUM(C22:H27)</f>
        <v>60</v>
      </c>
    </row>
    <row r="28" spans="2:10" ht="12.75">
      <c r="B28" t="s">
        <v>3</v>
      </c>
      <c r="C28" s="36">
        <v>7</v>
      </c>
      <c r="D28" s="36">
        <v>8</v>
      </c>
      <c r="E28" s="36">
        <v>9</v>
      </c>
      <c r="F28" s="36">
        <v>7</v>
      </c>
      <c r="J28" s="14" t="s">
        <v>7</v>
      </c>
    </row>
    <row r="29" spans="2:10" ht="12.75">
      <c r="B29" t="s">
        <v>10</v>
      </c>
      <c r="C29" s="9">
        <f>SUM(C22:C27)*C28/2</f>
        <v>63</v>
      </c>
      <c r="D29" s="9">
        <f>SUM(D22:D27)*D28/2</f>
        <v>60</v>
      </c>
      <c r="E29" s="9">
        <f>SUM(E22:E27)*E28/2</f>
        <v>54</v>
      </c>
      <c r="F29" s="9">
        <f>SUM(F22:F27)*F28/2</f>
        <v>52.5</v>
      </c>
      <c r="G29" s="9"/>
      <c r="J29" s="16">
        <f>SUM(C29:I29)</f>
        <v>229.5</v>
      </c>
    </row>
    <row r="30" spans="1:11" ht="12.75">
      <c r="A30" s="11"/>
      <c r="B30" s="11"/>
      <c r="C30" s="8"/>
      <c r="D30" s="8"/>
      <c r="E30" s="8"/>
      <c r="F30" s="8"/>
      <c r="G30" s="8"/>
      <c r="H30" s="12"/>
      <c r="I30" s="12"/>
      <c r="J30" s="12"/>
      <c r="K30" s="12"/>
    </row>
    <row r="31" spans="2:10" ht="15.75">
      <c r="B31" s="3">
        <v>4</v>
      </c>
      <c r="C31" s="6"/>
      <c r="D31" s="6"/>
      <c r="E31" s="6"/>
      <c r="F31" s="6"/>
      <c r="G31" s="4"/>
      <c r="H31" s="4"/>
      <c r="J31" s="13" t="s">
        <v>4</v>
      </c>
    </row>
    <row r="32" spans="3:10" ht="12.75">
      <c r="C32" s="6"/>
      <c r="D32" s="6"/>
      <c r="E32" s="6"/>
      <c r="F32" s="6"/>
      <c r="G32" s="6"/>
      <c r="H32" s="5"/>
      <c r="J32" s="14">
        <f>J34*3</f>
        <v>0</v>
      </c>
    </row>
    <row r="33" spans="3:10" ht="12.75">
      <c r="C33" s="6"/>
      <c r="D33" s="6"/>
      <c r="E33" s="6"/>
      <c r="F33" s="6"/>
      <c r="G33" s="6"/>
      <c r="H33" s="6"/>
      <c r="J33" s="13" t="s">
        <v>1</v>
      </c>
    </row>
    <row r="34" spans="3:10" ht="12.75">
      <c r="C34" s="6"/>
      <c r="D34" s="6"/>
      <c r="E34" s="6"/>
      <c r="F34" s="6"/>
      <c r="G34" s="6"/>
      <c r="H34" s="6"/>
      <c r="J34" s="15">
        <f>COUNT(C31:H36)</f>
        <v>0</v>
      </c>
    </row>
    <row r="35" spans="3:10" ht="12.75">
      <c r="C35" s="6"/>
      <c r="D35" s="6"/>
      <c r="E35" s="6"/>
      <c r="F35" s="6"/>
      <c r="G35" s="6"/>
      <c r="H35" s="6"/>
      <c r="J35" s="14" t="s">
        <v>0</v>
      </c>
    </row>
    <row r="36" spans="3:10" ht="12.75">
      <c r="C36" s="6"/>
      <c r="D36" s="6"/>
      <c r="E36" s="6"/>
      <c r="F36" s="6"/>
      <c r="G36" s="6"/>
      <c r="H36" s="6"/>
      <c r="J36" s="15">
        <f>SUM(C31:H36)</f>
        <v>0</v>
      </c>
    </row>
    <row r="37" spans="2:10" ht="12.75">
      <c r="B37" t="s">
        <v>3</v>
      </c>
      <c r="J37" s="14" t="s">
        <v>7</v>
      </c>
    </row>
    <row r="38" spans="2:10" ht="12.75">
      <c r="B38" t="s">
        <v>10</v>
      </c>
      <c r="C38" s="9">
        <f>SUM(C31:C36)*C37/2</f>
        <v>0</v>
      </c>
      <c r="D38" s="9">
        <f>SUM(D31:D36)*D37/2</f>
        <v>0</v>
      </c>
      <c r="E38" s="9">
        <f>SUM(E31:E36)*E37/2</f>
        <v>0</v>
      </c>
      <c r="F38" s="9">
        <f>SUM(F31:F36)*F37/2</f>
        <v>0</v>
      </c>
      <c r="G38" s="9"/>
      <c r="J38" s="16">
        <f>SUM(C38:I38)</f>
        <v>0</v>
      </c>
    </row>
    <row r="39" spans="1:11" ht="12.75">
      <c r="A39" s="11"/>
      <c r="B39" s="11"/>
      <c r="C39" s="8"/>
      <c r="D39" s="8"/>
      <c r="E39" s="8"/>
      <c r="F39" s="8"/>
      <c r="G39" s="8"/>
      <c r="H39" s="12"/>
      <c r="I39" s="12"/>
      <c r="J39" s="12"/>
      <c r="K39" s="12"/>
    </row>
    <row r="40" spans="2:10" ht="15.75">
      <c r="B40" s="3">
        <v>5</v>
      </c>
      <c r="C40" s="7">
        <v>3</v>
      </c>
      <c r="D40" s="6"/>
      <c r="E40" s="6"/>
      <c r="F40" s="6"/>
      <c r="G40" s="4"/>
      <c r="H40" s="4"/>
      <c r="J40" s="13" t="s">
        <v>4</v>
      </c>
    </row>
    <row r="41" spans="3:10" ht="12.75">
      <c r="C41" s="7">
        <v>3</v>
      </c>
      <c r="D41" s="7">
        <v>3</v>
      </c>
      <c r="E41" s="6"/>
      <c r="F41" s="7">
        <v>3</v>
      </c>
      <c r="G41" s="6"/>
      <c r="H41" s="5"/>
      <c r="J41" s="14">
        <f>J43*3</f>
        <v>60</v>
      </c>
    </row>
    <row r="42" spans="3:10" ht="12.75">
      <c r="C42" s="7">
        <v>3</v>
      </c>
      <c r="D42" s="7">
        <v>3</v>
      </c>
      <c r="E42" s="7">
        <v>3</v>
      </c>
      <c r="F42" s="7">
        <v>3</v>
      </c>
      <c r="G42" s="6"/>
      <c r="H42" s="6"/>
      <c r="J42" s="13" t="s">
        <v>1</v>
      </c>
    </row>
    <row r="43" spans="3:10" ht="12.75">
      <c r="C43" s="7">
        <v>3</v>
      </c>
      <c r="D43" s="7">
        <v>3</v>
      </c>
      <c r="E43" s="7">
        <v>3</v>
      </c>
      <c r="F43" s="7">
        <v>3</v>
      </c>
      <c r="G43" s="6"/>
      <c r="H43" s="6"/>
      <c r="J43" s="15">
        <f>COUNT(C40:H45)</f>
        <v>20</v>
      </c>
    </row>
    <row r="44" spans="3:10" ht="12.75">
      <c r="C44" s="7">
        <v>3</v>
      </c>
      <c r="D44" s="7">
        <v>3</v>
      </c>
      <c r="E44" s="7">
        <v>3</v>
      </c>
      <c r="F44" s="7">
        <v>3</v>
      </c>
      <c r="G44" s="6"/>
      <c r="H44" s="6"/>
      <c r="J44" s="14" t="s">
        <v>0</v>
      </c>
    </row>
    <row r="45" spans="3:10" ht="12.75">
      <c r="C45" s="7">
        <v>3</v>
      </c>
      <c r="D45" s="7">
        <v>3</v>
      </c>
      <c r="E45" s="7">
        <v>3</v>
      </c>
      <c r="F45" s="7">
        <v>3</v>
      </c>
      <c r="G45" s="6"/>
      <c r="H45" s="6"/>
      <c r="J45" s="15">
        <f>SUM(C40:H45)</f>
        <v>60</v>
      </c>
    </row>
    <row r="46" spans="2:10" ht="12.75">
      <c r="B46" t="s">
        <v>3</v>
      </c>
      <c r="C46" s="36">
        <v>6</v>
      </c>
      <c r="D46" s="36">
        <v>7</v>
      </c>
      <c r="E46" s="36">
        <v>8</v>
      </c>
      <c r="F46" s="36">
        <v>6</v>
      </c>
      <c r="J46" s="14" t="s">
        <v>7</v>
      </c>
    </row>
    <row r="47" spans="2:10" ht="12.75">
      <c r="B47" t="s">
        <v>10</v>
      </c>
      <c r="C47" s="9">
        <f>SUM(C40:C45)*C46/2</f>
        <v>54</v>
      </c>
      <c r="D47" s="9">
        <f>SUM(D40:D45)*D46/2</f>
        <v>52.5</v>
      </c>
      <c r="E47" s="9">
        <f>SUM(E40:E45)*E46/2</f>
        <v>48</v>
      </c>
      <c r="F47" s="9">
        <f>SUM(F40:F45)*F46/2</f>
        <v>45</v>
      </c>
      <c r="G47" s="9"/>
      <c r="J47" s="16">
        <f>SUM(C47:I47)</f>
        <v>199.5</v>
      </c>
    </row>
    <row r="48" spans="1:11" ht="12.75">
      <c r="A48" s="11"/>
      <c r="B48" s="11"/>
      <c r="C48" s="8"/>
      <c r="D48" s="8"/>
      <c r="E48" s="8"/>
      <c r="F48" s="8"/>
      <c r="G48" s="8"/>
      <c r="H48" s="12"/>
      <c r="I48" s="12"/>
      <c r="J48" s="12"/>
      <c r="K48" s="12"/>
    </row>
    <row r="49" spans="2:10" ht="15.75">
      <c r="B49" s="3">
        <v>6</v>
      </c>
      <c r="C49" s="7">
        <v>3</v>
      </c>
      <c r="D49" s="6"/>
      <c r="E49" s="6"/>
      <c r="F49" s="6"/>
      <c r="G49" s="4"/>
      <c r="H49" s="4"/>
      <c r="J49" s="13" t="s">
        <v>4</v>
      </c>
    </row>
    <row r="50" spans="3:10" ht="12.75">
      <c r="C50" s="7">
        <v>3</v>
      </c>
      <c r="D50" s="7">
        <v>3</v>
      </c>
      <c r="E50" s="6"/>
      <c r="F50" s="7">
        <v>3</v>
      </c>
      <c r="G50" s="6"/>
      <c r="H50" s="5"/>
      <c r="J50" s="14">
        <f>J52*3</f>
        <v>60</v>
      </c>
    </row>
    <row r="51" spans="3:10" ht="12.75">
      <c r="C51" s="7">
        <v>3</v>
      </c>
      <c r="D51" s="7">
        <v>3</v>
      </c>
      <c r="E51" s="7">
        <v>3</v>
      </c>
      <c r="F51" s="7">
        <v>3</v>
      </c>
      <c r="G51" s="6"/>
      <c r="H51" s="6"/>
      <c r="J51" s="13" t="s">
        <v>1</v>
      </c>
    </row>
    <row r="52" spans="3:10" ht="12.75">
      <c r="C52" s="7">
        <v>3</v>
      </c>
      <c r="D52" s="7">
        <v>3</v>
      </c>
      <c r="E52" s="7">
        <v>3</v>
      </c>
      <c r="F52" s="7">
        <v>3</v>
      </c>
      <c r="G52" s="6"/>
      <c r="H52" s="6"/>
      <c r="J52" s="15">
        <f>COUNT(C49:H54)</f>
        <v>20</v>
      </c>
    </row>
    <row r="53" spans="3:10" ht="12.75">
      <c r="C53" s="7">
        <v>3</v>
      </c>
      <c r="D53" s="7">
        <v>3</v>
      </c>
      <c r="E53" s="7">
        <v>3</v>
      </c>
      <c r="F53" s="7">
        <v>3</v>
      </c>
      <c r="G53" s="6"/>
      <c r="H53" s="6"/>
      <c r="J53" s="14" t="s">
        <v>0</v>
      </c>
    </row>
    <row r="54" spans="3:10" ht="12.75">
      <c r="C54" s="7">
        <v>3</v>
      </c>
      <c r="D54" s="7">
        <v>3</v>
      </c>
      <c r="E54" s="7">
        <v>3</v>
      </c>
      <c r="F54" s="7">
        <v>3</v>
      </c>
      <c r="G54" s="6"/>
      <c r="H54" s="6"/>
      <c r="J54" s="15">
        <f>SUM(C49:H54)</f>
        <v>60</v>
      </c>
    </row>
    <row r="55" spans="2:10" ht="12.75">
      <c r="B55" t="s">
        <v>3</v>
      </c>
      <c r="C55" s="36">
        <v>7</v>
      </c>
      <c r="D55" s="36">
        <v>8</v>
      </c>
      <c r="E55" s="36">
        <v>9</v>
      </c>
      <c r="F55" s="36">
        <v>7</v>
      </c>
      <c r="J55" s="14" t="s">
        <v>7</v>
      </c>
    </row>
    <row r="56" spans="2:10" ht="12.75">
      <c r="B56" t="s">
        <v>10</v>
      </c>
      <c r="C56" s="9">
        <f>SUM(C49:C54)*C55/2</f>
        <v>63</v>
      </c>
      <c r="D56" s="9">
        <f>SUM(D49:D54)*D55/2</f>
        <v>60</v>
      </c>
      <c r="E56" s="9">
        <f>SUM(E49:E54)*E55/2</f>
        <v>54</v>
      </c>
      <c r="F56" s="9">
        <f>SUM(F49:F54)*F55/2</f>
        <v>52.5</v>
      </c>
      <c r="G56" s="9"/>
      <c r="J56" s="16">
        <f>SUM(C56:I56)</f>
        <v>229.5</v>
      </c>
    </row>
    <row r="57" spans="3:7" ht="12.75">
      <c r="C57" s="12"/>
      <c r="D57" s="12"/>
      <c r="E57" s="12"/>
      <c r="F57" s="12"/>
      <c r="G57" s="12"/>
    </row>
    <row r="59" ht="12.75">
      <c r="B59" s="17" t="s">
        <v>11</v>
      </c>
    </row>
  </sheetData>
  <mergeCells count="2">
    <mergeCell ref="C3:H3"/>
    <mergeCell ref="C1:H1"/>
  </mergeCells>
  <printOptions/>
  <pageMargins left="0.44" right="0.75" top="0.44" bottom="1" header="0" footer="0"/>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B6:C21"/>
  <sheetViews>
    <sheetView workbookViewId="0" topLeftCell="A1">
      <selection activeCell="A1" sqref="A1"/>
    </sheetView>
  </sheetViews>
  <sheetFormatPr defaultColWidth="11.421875" defaultRowHeight="12.75"/>
  <cols>
    <col min="1" max="1" width="3.7109375" style="0" customWidth="1"/>
    <col min="2" max="2" width="5.28125" style="0" customWidth="1"/>
  </cols>
  <sheetData>
    <row r="6" spans="2:3" ht="12.75">
      <c r="B6" t="s">
        <v>51</v>
      </c>
      <c r="C6">
        <v>2000</v>
      </c>
    </row>
    <row r="7" spans="2:3" ht="12.75">
      <c r="B7" t="s">
        <v>52</v>
      </c>
      <c r="C7">
        <v>2050</v>
      </c>
    </row>
    <row r="8" spans="2:3" ht="12.75">
      <c r="B8" t="s">
        <v>53</v>
      </c>
      <c r="C8">
        <v>2100</v>
      </c>
    </row>
    <row r="9" spans="2:3" ht="12.75">
      <c r="B9" t="s">
        <v>54</v>
      </c>
      <c r="C9">
        <v>1300</v>
      </c>
    </row>
    <row r="10" spans="2:3" ht="12.75">
      <c r="B10" t="s">
        <v>55</v>
      </c>
      <c r="C10">
        <v>2150</v>
      </c>
    </row>
    <row r="11" spans="2:3" ht="12.75">
      <c r="B11" t="s">
        <v>56</v>
      </c>
      <c r="C11">
        <v>2200</v>
      </c>
    </row>
    <row r="12" spans="2:3" ht="12.75">
      <c r="B12" t="s">
        <v>57</v>
      </c>
      <c r="C12">
        <v>2250</v>
      </c>
    </row>
    <row r="13" spans="2:3" ht="12.75">
      <c r="B13" t="s">
        <v>58</v>
      </c>
      <c r="C13">
        <v>1450</v>
      </c>
    </row>
    <row r="14" spans="2:3" ht="12.75">
      <c r="B14" t="s">
        <v>59</v>
      </c>
      <c r="C14">
        <v>2300</v>
      </c>
    </row>
    <row r="15" spans="2:3" ht="12.75">
      <c r="B15" t="s">
        <v>60</v>
      </c>
      <c r="C15">
        <v>2350</v>
      </c>
    </row>
    <row r="16" spans="2:3" ht="12.75">
      <c r="B16" t="s">
        <v>61</v>
      </c>
      <c r="C16">
        <v>2400</v>
      </c>
    </row>
    <row r="17" spans="2:3" ht="12.75">
      <c r="B17" t="s">
        <v>62</v>
      </c>
      <c r="C17">
        <v>1600</v>
      </c>
    </row>
    <row r="18" spans="2:3" ht="12.75">
      <c r="B18" t="s">
        <v>63</v>
      </c>
      <c r="C18">
        <v>2450</v>
      </c>
    </row>
    <row r="19" spans="2:3" ht="12.75">
      <c r="B19" t="s">
        <v>64</v>
      </c>
      <c r="C19">
        <v>2500</v>
      </c>
    </row>
    <row r="20" spans="2:3" ht="12.75">
      <c r="B20" t="s">
        <v>65</v>
      </c>
      <c r="C20">
        <v>2550</v>
      </c>
    </row>
    <row r="21" spans="2:3" ht="12.75">
      <c r="B21" t="s">
        <v>66</v>
      </c>
      <c r="C21">
        <v>1800</v>
      </c>
    </row>
  </sheetData>
  <printOptions/>
  <pageMargins left="0.75" right="0.75" top="0.4" bottom="1" header="0" footer="0"/>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B1:T62"/>
  <sheetViews>
    <sheetView tabSelected="1" workbookViewId="0" topLeftCell="A34">
      <selection activeCell="C59" sqref="C59"/>
    </sheetView>
  </sheetViews>
  <sheetFormatPr defaultColWidth="11.421875" defaultRowHeight="12.75"/>
  <cols>
    <col min="2" max="2" width="3.7109375" style="1" customWidth="1"/>
    <col min="3" max="8" width="3.7109375" style="0" customWidth="1"/>
    <col min="9" max="9" width="2.421875" style="0" customWidth="1"/>
    <col min="10" max="10" width="6.7109375" style="0" customWidth="1"/>
    <col min="12" max="18" width="3.7109375" style="0" customWidth="1"/>
    <col min="19" max="19" width="3.28125" style="0" customWidth="1"/>
    <col min="20" max="20" width="6.7109375" style="0" customWidth="1"/>
  </cols>
  <sheetData>
    <row r="1" spans="3:20" ht="12.75">
      <c r="C1" s="90" t="s">
        <v>5</v>
      </c>
      <c r="D1" s="91"/>
      <c r="E1" s="91"/>
      <c r="F1" s="91"/>
      <c r="G1" s="91"/>
      <c r="H1" s="92"/>
      <c r="I1" s="1"/>
      <c r="J1" s="1"/>
      <c r="L1" s="1"/>
      <c r="M1" s="90" t="s">
        <v>45</v>
      </c>
      <c r="N1" s="91"/>
      <c r="O1" s="91"/>
      <c r="P1" s="91"/>
      <c r="Q1" s="91"/>
      <c r="R1" s="92"/>
      <c r="S1" s="1"/>
      <c r="T1" s="1"/>
    </row>
    <row r="2" spans="3:20" ht="12.75">
      <c r="C2" s="1"/>
      <c r="D2" s="1"/>
      <c r="E2" s="1"/>
      <c r="F2" s="1"/>
      <c r="G2" s="1"/>
      <c r="H2" s="1"/>
      <c r="I2" s="1"/>
      <c r="J2" s="1"/>
      <c r="L2" s="1"/>
      <c r="M2" s="1"/>
      <c r="N2" s="1"/>
      <c r="O2" s="1"/>
      <c r="P2" s="1"/>
      <c r="Q2" s="1"/>
      <c r="R2" s="1"/>
      <c r="S2" s="1"/>
      <c r="T2" s="1"/>
    </row>
    <row r="3" spans="3:20" ht="12.75">
      <c r="C3" s="86" t="s">
        <v>2</v>
      </c>
      <c r="D3" s="86"/>
      <c r="E3" s="86"/>
      <c r="F3" s="86"/>
      <c r="G3" s="86"/>
      <c r="H3" s="86"/>
      <c r="I3" s="1"/>
      <c r="J3" s="1"/>
      <c r="L3" s="1"/>
      <c r="M3" s="86" t="s">
        <v>2</v>
      </c>
      <c r="N3" s="86"/>
      <c r="O3" s="86"/>
      <c r="P3" s="86"/>
      <c r="Q3" s="86"/>
      <c r="R3" s="86"/>
      <c r="S3" s="1"/>
      <c r="T3" s="1"/>
    </row>
    <row r="4" spans="2:20" ht="15.75">
      <c r="B4" s="18">
        <v>1</v>
      </c>
      <c r="C4" s="35" t="s">
        <v>14</v>
      </c>
      <c r="D4" s="5"/>
      <c r="E4" s="6"/>
      <c r="F4" s="6"/>
      <c r="G4" s="4"/>
      <c r="H4" s="4"/>
      <c r="I4" s="1"/>
      <c r="J4" s="13" t="s">
        <v>4</v>
      </c>
      <c r="L4" s="18">
        <v>1</v>
      </c>
      <c r="M4" s="35" t="s">
        <v>14</v>
      </c>
      <c r="N4" s="5"/>
      <c r="O4" s="6"/>
      <c r="P4" s="6"/>
      <c r="Q4" s="4"/>
      <c r="R4" s="4"/>
      <c r="S4" s="1"/>
      <c r="T4" s="13" t="s">
        <v>4</v>
      </c>
    </row>
    <row r="5" spans="3:20" ht="12.75">
      <c r="C5" s="4"/>
      <c r="D5" s="6"/>
      <c r="E5" s="7">
        <v>3</v>
      </c>
      <c r="F5" s="6"/>
      <c r="G5" s="6"/>
      <c r="H5" s="5"/>
      <c r="I5" s="1"/>
      <c r="J5" s="14">
        <f>J7*3</f>
        <v>51</v>
      </c>
      <c r="L5" s="1"/>
      <c r="M5" s="4"/>
      <c r="N5" s="6"/>
      <c r="O5" s="7">
        <v>3</v>
      </c>
      <c r="P5" s="6"/>
      <c r="Q5" s="6"/>
      <c r="R5" s="5"/>
      <c r="S5" s="1"/>
      <c r="T5" s="14">
        <f>T7*3</f>
        <v>54</v>
      </c>
    </row>
    <row r="6" spans="3:20" ht="12.75">
      <c r="C6" s="6"/>
      <c r="D6" s="7">
        <v>3</v>
      </c>
      <c r="E6" s="7">
        <v>3</v>
      </c>
      <c r="F6" s="6"/>
      <c r="G6" s="6"/>
      <c r="H6" s="6"/>
      <c r="I6" s="1"/>
      <c r="J6" s="13" t="s">
        <v>1</v>
      </c>
      <c r="L6" s="1"/>
      <c r="M6" s="6"/>
      <c r="N6" s="7">
        <v>3</v>
      </c>
      <c r="O6" s="7">
        <v>3</v>
      </c>
      <c r="P6" s="7">
        <v>3</v>
      </c>
      <c r="Q6" s="6"/>
      <c r="R6" s="6"/>
      <c r="S6" s="1"/>
      <c r="T6" s="13" t="s">
        <v>1</v>
      </c>
    </row>
    <row r="7" spans="3:20" ht="12.75">
      <c r="C7" s="7">
        <v>3</v>
      </c>
      <c r="D7" s="7">
        <v>3</v>
      </c>
      <c r="E7" s="7">
        <v>3</v>
      </c>
      <c r="F7" s="7">
        <v>3</v>
      </c>
      <c r="G7" s="6"/>
      <c r="H7" s="6"/>
      <c r="I7" s="1"/>
      <c r="J7" s="15">
        <f>COUNT(C4:H9)</f>
        <v>17</v>
      </c>
      <c r="L7" s="1"/>
      <c r="M7" s="7">
        <v>3</v>
      </c>
      <c r="N7" s="7">
        <v>3</v>
      </c>
      <c r="O7" s="7">
        <v>3</v>
      </c>
      <c r="P7" s="7">
        <v>3</v>
      </c>
      <c r="Q7" s="6"/>
      <c r="R7" s="6"/>
      <c r="S7" s="1"/>
      <c r="T7" s="15">
        <f>COUNT(M4:R9)</f>
        <v>18</v>
      </c>
    </row>
    <row r="8" spans="3:20" ht="12.75">
      <c r="C8" s="7">
        <v>3</v>
      </c>
      <c r="D8" s="7">
        <v>3</v>
      </c>
      <c r="E8" s="7">
        <v>3</v>
      </c>
      <c r="F8" s="7">
        <v>3</v>
      </c>
      <c r="G8" s="7">
        <v>3</v>
      </c>
      <c r="H8" s="6"/>
      <c r="I8" s="1"/>
      <c r="J8" s="14" t="s">
        <v>0</v>
      </c>
      <c r="L8" s="1"/>
      <c r="M8" s="7">
        <v>3</v>
      </c>
      <c r="N8" s="7">
        <v>3</v>
      </c>
      <c r="O8" s="7">
        <v>3</v>
      </c>
      <c r="P8" s="7">
        <v>3</v>
      </c>
      <c r="Q8" s="7">
        <v>3</v>
      </c>
      <c r="R8" s="6"/>
      <c r="S8" s="1"/>
      <c r="T8" s="14" t="s">
        <v>0</v>
      </c>
    </row>
    <row r="9" spans="3:20" ht="12.75">
      <c r="C9" s="7">
        <v>3</v>
      </c>
      <c r="D9" s="7">
        <v>3</v>
      </c>
      <c r="E9" s="7">
        <v>3</v>
      </c>
      <c r="F9" s="7">
        <v>3</v>
      </c>
      <c r="G9" s="7">
        <v>3</v>
      </c>
      <c r="H9" s="6"/>
      <c r="I9" s="1"/>
      <c r="J9" s="15">
        <f>SUM(C4:H9)</f>
        <v>51</v>
      </c>
      <c r="L9" s="1"/>
      <c r="M9" s="7">
        <v>3</v>
      </c>
      <c r="N9" s="7">
        <v>3</v>
      </c>
      <c r="O9" s="7">
        <v>3</v>
      </c>
      <c r="P9" s="7">
        <v>3</v>
      </c>
      <c r="Q9" s="7">
        <v>3</v>
      </c>
      <c r="R9" s="6"/>
      <c r="S9" s="1"/>
      <c r="T9" s="15">
        <f>SUM(M4:R9)</f>
        <v>54</v>
      </c>
    </row>
    <row r="10" spans="2:20" ht="12.75">
      <c r="B10" s="1" t="s">
        <v>3</v>
      </c>
      <c r="C10" s="36">
        <v>10</v>
      </c>
      <c r="D10" s="36">
        <v>11</v>
      </c>
      <c r="E10" s="36">
        <v>12</v>
      </c>
      <c r="F10" s="36">
        <v>13</v>
      </c>
      <c r="G10" s="36">
        <v>10</v>
      </c>
      <c r="H10" s="1"/>
      <c r="I10" s="1"/>
      <c r="J10" s="14" t="s">
        <v>7</v>
      </c>
      <c r="L10" s="1" t="s">
        <v>3</v>
      </c>
      <c r="M10" s="36">
        <v>12</v>
      </c>
      <c r="N10" s="36">
        <v>13</v>
      </c>
      <c r="O10" s="36">
        <v>14</v>
      </c>
      <c r="P10" s="36">
        <v>15</v>
      </c>
      <c r="Q10" s="36">
        <v>12</v>
      </c>
      <c r="R10" s="1"/>
      <c r="S10" s="1"/>
      <c r="T10" s="14" t="s">
        <v>7</v>
      </c>
    </row>
    <row r="11" spans="2:20" ht="12.75">
      <c r="B11" s="1" t="s">
        <v>8</v>
      </c>
      <c r="C11" s="9">
        <f>SUM(C4:C9)*C10/2</f>
        <v>45</v>
      </c>
      <c r="D11" s="9">
        <f>SUM(D4:D9)*D10/2</f>
        <v>66</v>
      </c>
      <c r="E11" s="9">
        <f>SUM(E4:E9)*E10/2</f>
        <v>90</v>
      </c>
      <c r="F11" s="9">
        <f>SUM(F4:F9)*F10/2</f>
        <v>58.5</v>
      </c>
      <c r="G11" s="9">
        <f>SUM(G4:G9)*G10/2</f>
        <v>30</v>
      </c>
      <c r="H11" s="10"/>
      <c r="I11" s="1"/>
      <c r="J11" s="16">
        <f>SUM(C11:I11)</f>
        <v>289.5</v>
      </c>
      <c r="L11" s="1" t="s">
        <v>8</v>
      </c>
      <c r="M11" s="9">
        <f>SUM(M4:M9)*M10/2</f>
        <v>54</v>
      </c>
      <c r="N11" s="9">
        <f>SUM(N4:N9)*N10/2</f>
        <v>78</v>
      </c>
      <c r="O11" s="9">
        <f>SUM(O4:O9)*O10/2</f>
        <v>105</v>
      </c>
      <c r="P11" s="9">
        <f>SUM(P4:P9)*P10/2</f>
        <v>90</v>
      </c>
      <c r="Q11" s="9">
        <f>SUM(Q4:Q9)*Q10/2</f>
        <v>36</v>
      </c>
      <c r="R11" s="10"/>
      <c r="S11" s="1"/>
      <c r="T11" s="16">
        <f>SUM(M11:S11)</f>
        <v>363</v>
      </c>
    </row>
    <row r="12" ht="12.75">
      <c r="L12" s="1"/>
    </row>
    <row r="13" spans="3:18" ht="12.75">
      <c r="C13" s="90" t="s">
        <v>9</v>
      </c>
      <c r="D13" s="91"/>
      <c r="E13" s="91"/>
      <c r="F13" s="91"/>
      <c r="G13" s="91"/>
      <c r="H13" s="92"/>
      <c r="L13" s="1"/>
      <c r="M13" s="90" t="s">
        <v>46</v>
      </c>
      <c r="N13" s="91"/>
      <c r="O13" s="91"/>
      <c r="P13" s="91"/>
      <c r="Q13" s="91"/>
      <c r="R13" s="92"/>
    </row>
    <row r="14" ht="12.75">
      <c r="L14" s="1"/>
    </row>
    <row r="15" spans="3:20" ht="12.75">
      <c r="C15" s="86" t="s">
        <v>2</v>
      </c>
      <c r="D15" s="86"/>
      <c r="E15" s="86"/>
      <c r="F15" s="86"/>
      <c r="G15" s="86"/>
      <c r="H15" s="86"/>
      <c r="I15" s="1"/>
      <c r="J15" s="1"/>
      <c r="L15" s="1"/>
      <c r="M15" s="86" t="s">
        <v>2</v>
      </c>
      <c r="N15" s="86"/>
      <c r="O15" s="86"/>
      <c r="P15" s="86"/>
      <c r="Q15" s="86"/>
      <c r="R15" s="86"/>
      <c r="S15" s="1"/>
      <c r="T15" s="1"/>
    </row>
    <row r="16" spans="2:20" ht="15.75">
      <c r="B16" s="18">
        <v>1</v>
      </c>
      <c r="C16" s="35" t="s">
        <v>14</v>
      </c>
      <c r="D16" s="5"/>
      <c r="E16" s="6"/>
      <c r="F16" s="6"/>
      <c r="G16" s="4"/>
      <c r="H16" s="4"/>
      <c r="I16" s="1"/>
      <c r="J16" s="13" t="s">
        <v>4</v>
      </c>
      <c r="L16" s="18">
        <v>1</v>
      </c>
      <c r="M16" s="35" t="s">
        <v>14</v>
      </c>
      <c r="N16" s="5"/>
      <c r="O16" s="6"/>
      <c r="P16" s="6"/>
      <c r="Q16" s="4"/>
      <c r="R16" s="4"/>
      <c r="S16" s="1"/>
      <c r="T16" s="13" t="s">
        <v>4</v>
      </c>
    </row>
    <row r="17" spans="3:20" ht="12.75">
      <c r="C17" s="4"/>
      <c r="D17" s="6"/>
      <c r="E17" s="7">
        <v>3</v>
      </c>
      <c r="F17" s="6"/>
      <c r="G17" s="6"/>
      <c r="H17" s="5"/>
      <c r="I17" s="1"/>
      <c r="J17" s="14">
        <f>J19*3</f>
        <v>51</v>
      </c>
      <c r="L17" s="1"/>
      <c r="M17" s="4"/>
      <c r="N17" s="6"/>
      <c r="O17" s="7">
        <v>3</v>
      </c>
      <c r="P17" s="6"/>
      <c r="Q17" s="6"/>
      <c r="R17" s="5"/>
      <c r="S17" s="1"/>
      <c r="T17" s="14">
        <f>T19*3</f>
        <v>54</v>
      </c>
    </row>
    <row r="18" spans="3:20" ht="12.75">
      <c r="C18" s="6"/>
      <c r="D18" s="7">
        <v>3</v>
      </c>
      <c r="E18" s="7">
        <v>3</v>
      </c>
      <c r="F18" s="6"/>
      <c r="G18" s="6"/>
      <c r="H18" s="6"/>
      <c r="I18" s="1"/>
      <c r="J18" s="13" t="s">
        <v>1</v>
      </c>
      <c r="L18" s="1"/>
      <c r="M18" s="6"/>
      <c r="N18" s="7">
        <v>3</v>
      </c>
      <c r="O18" s="7">
        <v>3</v>
      </c>
      <c r="P18" s="7">
        <v>3</v>
      </c>
      <c r="Q18" s="6"/>
      <c r="R18" s="6"/>
      <c r="S18" s="1"/>
      <c r="T18" s="13" t="s">
        <v>1</v>
      </c>
    </row>
    <row r="19" spans="3:20" ht="12.75">
      <c r="C19" s="7">
        <v>3</v>
      </c>
      <c r="D19" s="7">
        <v>3</v>
      </c>
      <c r="E19" s="7">
        <v>3</v>
      </c>
      <c r="F19" s="7">
        <v>3</v>
      </c>
      <c r="G19" s="6"/>
      <c r="H19" s="6"/>
      <c r="I19" s="1"/>
      <c r="J19" s="15">
        <f>COUNT(C16:H21)</f>
        <v>17</v>
      </c>
      <c r="L19" s="1"/>
      <c r="M19" s="7">
        <v>3</v>
      </c>
      <c r="N19" s="7">
        <v>3</v>
      </c>
      <c r="O19" s="7">
        <v>3</v>
      </c>
      <c r="P19" s="7">
        <v>3</v>
      </c>
      <c r="Q19" s="6"/>
      <c r="R19" s="6"/>
      <c r="S19" s="1"/>
      <c r="T19" s="15">
        <f>COUNT(M16:R21)</f>
        <v>18</v>
      </c>
    </row>
    <row r="20" spans="3:20" ht="12.75">
      <c r="C20" s="7">
        <v>3</v>
      </c>
      <c r="D20" s="7">
        <v>3</v>
      </c>
      <c r="E20" s="7">
        <v>3</v>
      </c>
      <c r="F20" s="7">
        <v>3</v>
      </c>
      <c r="G20" s="7">
        <v>3</v>
      </c>
      <c r="H20" s="6"/>
      <c r="I20" s="1"/>
      <c r="J20" s="14" t="s">
        <v>0</v>
      </c>
      <c r="L20" s="1"/>
      <c r="M20" s="7">
        <v>3</v>
      </c>
      <c r="N20" s="7">
        <v>3</v>
      </c>
      <c r="O20" s="7">
        <v>3</v>
      </c>
      <c r="P20" s="7">
        <v>3</v>
      </c>
      <c r="Q20" s="7">
        <v>3</v>
      </c>
      <c r="R20" s="6"/>
      <c r="S20" s="1"/>
      <c r="T20" s="14" t="s">
        <v>0</v>
      </c>
    </row>
    <row r="21" spans="3:20" ht="12.75">
      <c r="C21" s="7">
        <v>3</v>
      </c>
      <c r="D21" s="7">
        <v>3</v>
      </c>
      <c r="E21" s="7">
        <v>3</v>
      </c>
      <c r="F21" s="7">
        <v>3</v>
      </c>
      <c r="G21" s="7">
        <v>3</v>
      </c>
      <c r="H21" s="6"/>
      <c r="I21" s="1"/>
      <c r="J21" s="15">
        <f>SUM(C16:H21)</f>
        <v>51</v>
      </c>
      <c r="L21" s="1"/>
      <c r="M21" s="7">
        <v>3</v>
      </c>
      <c r="N21" s="7">
        <v>3</v>
      </c>
      <c r="O21" s="7">
        <v>3</v>
      </c>
      <c r="P21" s="7">
        <v>3</v>
      </c>
      <c r="Q21" s="7">
        <v>3</v>
      </c>
      <c r="R21" s="6"/>
      <c r="S21" s="1"/>
      <c r="T21" s="15">
        <f>SUM(M16:R21)</f>
        <v>54</v>
      </c>
    </row>
    <row r="22" spans="2:20" ht="12.75">
      <c r="B22" s="1" t="s">
        <v>3</v>
      </c>
      <c r="C22" s="36">
        <v>10</v>
      </c>
      <c r="D22" s="36">
        <v>11</v>
      </c>
      <c r="E22" s="36">
        <v>12</v>
      </c>
      <c r="F22" s="36">
        <v>13</v>
      </c>
      <c r="G22" s="36">
        <v>10</v>
      </c>
      <c r="H22" s="1"/>
      <c r="I22" s="1"/>
      <c r="J22" s="14" t="s">
        <v>7</v>
      </c>
      <c r="L22" s="1" t="s">
        <v>3</v>
      </c>
      <c r="M22" s="36">
        <v>13</v>
      </c>
      <c r="N22" s="36">
        <v>14</v>
      </c>
      <c r="O22" s="36">
        <v>15</v>
      </c>
      <c r="P22" s="36">
        <v>16</v>
      </c>
      <c r="Q22" s="36">
        <v>13</v>
      </c>
      <c r="R22" s="1"/>
      <c r="S22" s="1"/>
      <c r="T22" s="14" t="s">
        <v>7</v>
      </c>
    </row>
    <row r="23" spans="2:20" ht="12.75">
      <c r="B23" s="1" t="s">
        <v>8</v>
      </c>
      <c r="C23" s="9">
        <f>SUM(C16:C21)*C22/2</f>
        <v>45</v>
      </c>
      <c r="D23" s="9">
        <f>SUM(D16:D21)*D22/2</f>
        <v>66</v>
      </c>
      <c r="E23" s="9">
        <f>SUM(E16:E21)*E22/2</f>
        <v>90</v>
      </c>
      <c r="F23" s="9">
        <f>SUM(F16:F21)*F22/2</f>
        <v>58.5</v>
      </c>
      <c r="G23" s="9">
        <f>SUM(G16:G21)*G22/2</f>
        <v>30</v>
      </c>
      <c r="H23" s="10"/>
      <c r="I23" s="1"/>
      <c r="J23" s="16">
        <f>SUM(C23:I23)</f>
        <v>289.5</v>
      </c>
      <c r="L23" s="1" t="s">
        <v>8</v>
      </c>
      <c r="M23" s="9">
        <f>SUM(M16:M21)*M22/2</f>
        <v>58.5</v>
      </c>
      <c r="N23" s="9">
        <f>SUM(N16:N21)*N22/2</f>
        <v>84</v>
      </c>
      <c r="O23" s="9">
        <f>SUM(O16:O21)*O22/2</f>
        <v>112.5</v>
      </c>
      <c r="P23" s="9">
        <f>SUM(P16:P21)*P22/2</f>
        <v>96</v>
      </c>
      <c r="Q23" s="9">
        <f>SUM(Q16:Q21)*Q22/2</f>
        <v>39</v>
      </c>
      <c r="R23" s="10"/>
      <c r="S23" s="1"/>
      <c r="T23" s="16">
        <f>SUM(M23:S23)</f>
        <v>390</v>
      </c>
    </row>
    <row r="24" ht="12.75">
      <c r="L24" s="1"/>
    </row>
    <row r="25" spans="3:18" ht="12.75">
      <c r="C25" s="90" t="s">
        <v>40</v>
      </c>
      <c r="D25" s="91"/>
      <c r="E25" s="91"/>
      <c r="F25" s="91"/>
      <c r="G25" s="91"/>
      <c r="H25" s="92"/>
      <c r="L25" s="1"/>
      <c r="M25" s="90" t="s">
        <v>47</v>
      </c>
      <c r="N25" s="91"/>
      <c r="O25" s="91"/>
      <c r="P25" s="91"/>
      <c r="Q25" s="91"/>
      <c r="R25" s="92"/>
    </row>
    <row r="26" ht="12.75">
      <c r="L26" s="1"/>
    </row>
    <row r="27" spans="3:20" ht="12.75">
      <c r="C27" s="86" t="s">
        <v>2</v>
      </c>
      <c r="D27" s="86"/>
      <c r="E27" s="86"/>
      <c r="F27" s="86"/>
      <c r="G27" s="86"/>
      <c r="H27" s="86"/>
      <c r="I27" s="1"/>
      <c r="J27" s="1"/>
      <c r="L27" s="1"/>
      <c r="M27" s="86" t="s">
        <v>2</v>
      </c>
      <c r="N27" s="86"/>
      <c r="O27" s="86"/>
      <c r="P27" s="86"/>
      <c r="Q27" s="86"/>
      <c r="R27" s="86"/>
      <c r="S27" s="1"/>
      <c r="T27" s="1"/>
    </row>
    <row r="28" spans="2:20" ht="15.75">
      <c r="B28" s="18">
        <v>1</v>
      </c>
      <c r="C28" s="35" t="s">
        <v>14</v>
      </c>
      <c r="D28" s="5"/>
      <c r="E28" s="6"/>
      <c r="F28" s="6"/>
      <c r="G28" s="4"/>
      <c r="H28" s="4"/>
      <c r="I28" s="1"/>
      <c r="J28" s="13" t="s">
        <v>4</v>
      </c>
      <c r="L28" s="18">
        <v>1</v>
      </c>
      <c r="M28" s="35" t="s">
        <v>14</v>
      </c>
      <c r="N28" s="5"/>
      <c r="O28" s="6"/>
      <c r="P28" s="6"/>
      <c r="Q28" s="4"/>
      <c r="R28" s="4"/>
      <c r="S28" s="1"/>
      <c r="T28" s="13" t="s">
        <v>4</v>
      </c>
    </row>
    <row r="29" spans="3:20" ht="12.75">
      <c r="C29" s="4"/>
      <c r="D29" s="6"/>
      <c r="E29" s="7">
        <v>3</v>
      </c>
      <c r="F29" s="6"/>
      <c r="G29" s="6"/>
      <c r="H29" s="5"/>
      <c r="I29" s="1"/>
      <c r="J29" s="14">
        <f>J31*3</f>
        <v>51</v>
      </c>
      <c r="L29" s="1"/>
      <c r="M29" s="4"/>
      <c r="N29" s="6"/>
      <c r="O29" s="6"/>
      <c r="P29" s="6"/>
      <c r="Q29" s="6"/>
      <c r="R29" s="5"/>
      <c r="S29" s="1"/>
      <c r="T29" s="14">
        <f>T31*3</f>
        <v>33</v>
      </c>
    </row>
    <row r="30" spans="3:20" ht="12.75">
      <c r="C30" s="6"/>
      <c r="D30" s="7">
        <v>3</v>
      </c>
      <c r="E30" s="7">
        <v>3</v>
      </c>
      <c r="F30" s="6"/>
      <c r="G30" s="6"/>
      <c r="H30" s="6"/>
      <c r="I30" s="1"/>
      <c r="J30" s="13" t="s">
        <v>1</v>
      </c>
      <c r="L30" s="1"/>
      <c r="M30" s="6"/>
      <c r="N30" s="6"/>
      <c r="O30" s="7">
        <v>3</v>
      </c>
      <c r="P30" s="6"/>
      <c r="Q30" s="6"/>
      <c r="R30" s="6"/>
      <c r="S30" s="1"/>
      <c r="T30" s="13" t="s">
        <v>1</v>
      </c>
    </row>
    <row r="31" spans="3:20" ht="12.75">
      <c r="C31" s="7">
        <v>3</v>
      </c>
      <c r="D31" s="7">
        <v>3</v>
      </c>
      <c r="E31" s="7">
        <v>3</v>
      </c>
      <c r="F31" s="7">
        <v>3</v>
      </c>
      <c r="G31" s="6"/>
      <c r="H31" s="6"/>
      <c r="I31" s="1"/>
      <c r="J31" s="15">
        <f>COUNT(C28:H33)</f>
        <v>17</v>
      </c>
      <c r="L31" s="1"/>
      <c r="M31" s="6"/>
      <c r="N31" s="7">
        <v>3</v>
      </c>
      <c r="O31" s="7">
        <v>3</v>
      </c>
      <c r="P31" s="6"/>
      <c r="Q31" s="6"/>
      <c r="R31" s="6"/>
      <c r="S31" s="1"/>
      <c r="T31" s="15">
        <f>COUNT(M28:R33)</f>
        <v>11</v>
      </c>
    </row>
    <row r="32" spans="3:20" ht="12.75">
      <c r="C32" s="7">
        <v>3</v>
      </c>
      <c r="D32" s="7">
        <v>3</v>
      </c>
      <c r="E32" s="7">
        <v>3</v>
      </c>
      <c r="F32" s="7">
        <v>3</v>
      </c>
      <c r="G32" s="7">
        <v>3</v>
      </c>
      <c r="H32" s="6"/>
      <c r="I32" s="1"/>
      <c r="J32" s="14" t="s">
        <v>0</v>
      </c>
      <c r="L32" s="1"/>
      <c r="M32" s="7">
        <v>3</v>
      </c>
      <c r="N32" s="7">
        <v>3</v>
      </c>
      <c r="O32" s="7">
        <v>3</v>
      </c>
      <c r="P32" s="7">
        <v>3</v>
      </c>
      <c r="Q32" s="6"/>
      <c r="R32" s="6"/>
      <c r="S32" s="1"/>
      <c r="T32" s="14" t="s">
        <v>0</v>
      </c>
    </row>
    <row r="33" spans="3:20" ht="12.75">
      <c r="C33" s="7">
        <v>3</v>
      </c>
      <c r="D33" s="7">
        <v>3</v>
      </c>
      <c r="E33" s="7">
        <v>3</v>
      </c>
      <c r="F33" s="7">
        <v>3</v>
      </c>
      <c r="G33" s="7">
        <v>3</v>
      </c>
      <c r="H33" s="6"/>
      <c r="I33" s="1"/>
      <c r="J33" s="15">
        <f>SUM(C28:H33)</f>
        <v>51</v>
      </c>
      <c r="L33" s="1"/>
      <c r="M33" s="7">
        <v>3</v>
      </c>
      <c r="N33" s="7">
        <v>3</v>
      </c>
      <c r="O33" s="7">
        <v>3</v>
      </c>
      <c r="P33" s="7">
        <v>3</v>
      </c>
      <c r="Q33" s="6"/>
      <c r="R33" s="6"/>
      <c r="S33" s="1"/>
      <c r="T33" s="15">
        <f>SUM(M28:R33)</f>
        <v>33</v>
      </c>
    </row>
    <row r="34" spans="2:20" ht="12.75">
      <c r="B34" s="1" t="s">
        <v>3</v>
      </c>
      <c r="C34" s="36">
        <v>11</v>
      </c>
      <c r="D34" s="36">
        <v>12</v>
      </c>
      <c r="E34" s="36">
        <v>13</v>
      </c>
      <c r="F34" s="36">
        <v>14</v>
      </c>
      <c r="G34" s="36">
        <v>11</v>
      </c>
      <c r="H34" s="1"/>
      <c r="I34" s="1"/>
      <c r="J34" s="14" t="s">
        <v>7</v>
      </c>
      <c r="L34" s="1" t="s">
        <v>3</v>
      </c>
      <c r="M34" s="36">
        <v>13</v>
      </c>
      <c r="N34" s="36">
        <v>14</v>
      </c>
      <c r="O34" s="36">
        <v>15</v>
      </c>
      <c r="P34" s="36">
        <v>13</v>
      </c>
      <c r="Q34" s="36"/>
      <c r="R34" s="1"/>
      <c r="S34" s="1"/>
      <c r="T34" s="14" t="s">
        <v>7</v>
      </c>
    </row>
    <row r="35" spans="2:20" ht="12.75">
      <c r="B35" s="1" t="s">
        <v>8</v>
      </c>
      <c r="C35" s="9">
        <f>SUM(C28:C33)*C34/2</f>
        <v>49.5</v>
      </c>
      <c r="D35" s="9">
        <f>SUM(D28:D33)*D34/2</f>
        <v>72</v>
      </c>
      <c r="E35" s="9">
        <f>SUM(E28:E33)*E34/2</f>
        <v>97.5</v>
      </c>
      <c r="F35" s="9">
        <f>SUM(F28:F33)*F34/2</f>
        <v>63</v>
      </c>
      <c r="G35" s="9">
        <f>SUM(G28:G33)*G34/2</f>
        <v>33</v>
      </c>
      <c r="H35" s="10"/>
      <c r="I35" s="1"/>
      <c r="J35" s="16">
        <f>SUM(C35:I35)</f>
        <v>315</v>
      </c>
      <c r="L35" s="1" t="s">
        <v>8</v>
      </c>
      <c r="M35" s="9">
        <f>SUM(M28:M33)*M34/2</f>
        <v>39</v>
      </c>
      <c r="N35" s="9">
        <f>SUM(N28:N33)*N34/2</f>
        <v>63</v>
      </c>
      <c r="O35" s="9">
        <f>SUM(O28:O33)*O34/2</f>
        <v>90</v>
      </c>
      <c r="P35" s="9">
        <f>SUM(P28:P33)*P34/2</f>
        <v>39</v>
      </c>
      <c r="Q35" s="9"/>
      <c r="R35" s="10"/>
      <c r="S35" s="1"/>
      <c r="T35" s="16">
        <f>SUM(M35:S35)</f>
        <v>231</v>
      </c>
    </row>
    <row r="36" ht="12.75">
      <c r="L36" s="1"/>
    </row>
    <row r="37" spans="3:18" ht="12.75">
      <c r="C37" s="90" t="s">
        <v>43</v>
      </c>
      <c r="D37" s="91"/>
      <c r="E37" s="91"/>
      <c r="F37" s="91"/>
      <c r="G37" s="91"/>
      <c r="H37" s="92"/>
      <c r="L37" s="1"/>
      <c r="M37" s="90" t="s">
        <v>48</v>
      </c>
      <c r="N37" s="91"/>
      <c r="O37" s="91"/>
      <c r="P37" s="91"/>
      <c r="Q37" s="91"/>
      <c r="R37" s="92"/>
    </row>
    <row r="38" ht="12.75">
      <c r="L38" s="1"/>
    </row>
    <row r="39" spans="3:20" ht="12.75">
      <c r="C39" s="86" t="s">
        <v>2</v>
      </c>
      <c r="D39" s="86"/>
      <c r="E39" s="86"/>
      <c r="F39" s="86"/>
      <c r="G39" s="86"/>
      <c r="H39" s="86"/>
      <c r="I39" s="1"/>
      <c r="J39" s="1"/>
      <c r="L39" s="1"/>
      <c r="M39" s="86" t="s">
        <v>2</v>
      </c>
      <c r="N39" s="86"/>
      <c r="O39" s="86"/>
      <c r="P39" s="86"/>
      <c r="Q39" s="86"/>
      <c r="R39" s="86"/>
      <c r="S39" s="1"/>
      <c r="T39" s="1"/>
    </row>
    <row r="40" spans="2:20" ht="15.75">
      <c r="B40" s="18">
        <v>1</v>
      </c>
      <c r="C40" s="35" t="s">
        <v>14</v>
      </c>
      <c r="D40" s="5"/>
      <c r="E40" s="6"/>
      <c r="F40" s="6"/>
      <c r="G40" s="4"/>
      <c r="H40" s="4"/>
      <c r="I40" s="1"/>
      <c r="J40" s="13" t="s">
        <v>4</v>
      </c>
      <c r="L40" s="18">
        <v>1</v>
      </c>
      <c r="M40" s="35" t="s">
        <v>14</v>
      </c>
      <c r="N40" s="5"/>
      <c r="O40" s="6"/>
      <c r="P40" s="6"/>
      <c r="Q40" s="4"/>
      <c r="R40" s="4"/>
      <c r="S40" s="1"/>
      <c r="T40" s="13" t="s">
        <v>4</v>
      </c>
    </row>
    <row r="41" spans="3:20" ht="12.75">
      <c r="C41" s="4"/>
      <c r="D41" s="6"/>
      <c r="E41" s="6"/>
      <c r="F41" s="6"/>
      <c r="G41" s="6"/>
      <c r="H41" s="5"/>
      <c r="I41" s="1"/>
      <c r="J41" s="14">
        <f>J43*3</f>
        <v>33</v>
      </c>
      <c r="L41" s="1"/>
      <c r="M41" s="4"/>
      <c r="N41" s="6"/>
      <c r="O41" s="7">
        <v>3</v>
      </c>
      <c r="P41" s="6"/>
      <c r="Q41" s="6"/>
      <c r="R41" s="5"/>
      <c r="S41" s="1"/>
      <c r="T41" s="14">
        <f>T43*3</f>
        <v>54</v>
      </c>
    </row>
    <row r="42" spans="3:20" ht="12.75">
      <c r="C42" s="6"/>
      <c r="D42" s="6"/>
      <c r="E42" s="7">
        <v>3</v>
      </c>
      <c r="F42" s="6"/>
      <c r="G42" s="6"/>
      <c r="H42" s="6"/>
      <c r="I42" s="1"/>
      <c r="J42" s="13" t="s">
        <v>1</v>
      </c>
      <c r="L42" s="1"/>
      <c r="M42" s="6"/>
      <c r="N42" s="7">
        <v>3</v>
      </c>
      <c r="O42" s="7">
        <v>3</v>
      </c>
      <c r="P42" s="7">
        <v>3</v>
      </c>
      <c r="Q42" s="6"/>
      <c r="R42" s="6"/>
      <c r="S42" s="1"/>
      <c r="T42" s="13" t="s">
        <v>1</v>
      </c>
    </row>
    <row r="43" spans="3:20" ht="12.75">
      <c r="C43" s="6"/>
      <c r="D43" s="7">
        <v>3</v>
      </c>
      <c r="E43" s="7">
        <v>3</v>
      </c>
      <c r="F43" s="6"/>
      <c r="G43" s="6"/>
      <c r="H43" s="6"/>
      <c r="I43" s="1"/>
      <c r="J43" s="15">
        <f>COUNT(C40:H45)</f>
        <v>11</v>
      </c>
      <c r="L43" s="1"/>
      <c r="M43" s="7">
        <v>3</v>
      </c>
      <c r="N43" s="7">
        <v>3</v>
      </c>
      <c r="O43" s="7">
        <v>3</v>
      </c>
      <c r="P43" s="7">
        <v>3</v>
      </c>
      <c r="Q43" s="6"/>
      <c r="R43" s="6"/>
      <c r="S43" s="1"/>
      <c r="T43" s="15">
        <f>COUNT(M40:R45)</f>
        <v>18</v>
      </c>
    </row>
    <row r="44" spans="3:20" ht="12.75">
      <c r="C44" s="7">
        <v>3</v>
      </c>
      <c r="D44" s="7">
        <v>3</v>
      </c>
      <c r="E44" s="7">
        <v>3</v>
      </c>
      <c r="F44" s="7">
        <v>3</v>
      </c>
      <c r="G44" s="6"/>
      <c r="H44" s="6"/>
      <c r="I44" s="1"/>
      <c r="J44" s="14" t="s">
        <v>0</v>
      </c>
      <c r="L44" s="1"/>
      <c r="M44" s="7">
        <v>3</v>
      </c>
      <c r="N44" s="7">
        <v>3</v>
      </c>
      <c r="O44" s="7">
        <v>3</v>
      </c>
      <c r="P44" s="7">
        <v>3</v>
      </c>
      <c r="Q44" s="7">
        <v>3</v>
      </c>
      <c r="R44" s="6"/>
      <c r="S44" s="1"/>
      <c r="T44" s="14" t="s">
        <v>0</v>
      </c>
    </row>
    <row r="45" spans="3:20" ht="12.75">
      <c r="C45" s="7">
        <v>3</v>
      </c>
      <c r="D45" s="7">
        <v>3</v>
      </c>
      <c r="E45" s="7">
        <v>3</v>
      </c>
      <c r="F45" s="7">
        <v>3</v>
      </c>
      <c r="G45" s="6"/>
      <c r="H45" s="6"/>
      <c r="I45" s="1"/>
      <c r="J45" s="15">
        <f>SUM(C40:H45)</f>
        <v>33</v>
      </c>
      <c r="L45" s="1"/>
      <c r="M45" s="7">
        <v>3</v>
      </c>
      <c r="N45" s="7">
        <v>3</v>
      </c>
      <c r="O45" s="7">
        <v>3</v>
      </c>
      <c r="P45" s="7">
        <v>3</v>
      </c>
      <c r="Q45" s="7">
        <v>3</v>
      </c>
      <c r="R45" s="6"/>
      <c r="S45" s="1"/>
      <c r="T45" s="15">
        <f>SUM(M40:R45)</f>
        <v>54</v>
      </c>
    </row>
    <row r="46" spans="2:20" ht="12.75">
      <c r="B46" s="1" t="s">
        <v>3</v>
      </c>
      <c r="C46" s="36">
        <v>11</v>
      </c>
      <c r="D46" s="36">
        <v>12</v>
      </c>
      <c r="E46" s="36">
        <v>13</v>
      </c>
      <c r="F46" s="36">
        <v>11</v>
      </c>
      <c r="G46" s="36"/>
      <c r="H46" s="1"/>
      <c r="I46" s="1"/>
      <c r="J46" s="14" t="s">
        <v>7</v>
      </c>
      <c r="L46" s="1" t="s">
        <v>3</v>
      </c>
      <c r="M46" s="36">
        <v>14</v>
      </c>
      <c r="N46" s="36">
        <v>15</v>
      </c>
      <c r="O46" s="36">
        <v>16</v>
      </c>
      <c r="P46" s="36">
        <v>17</v>
      </c>
      <c r="Q46" s="36">
        <v>14</v>
      </c>
      <c r="R46" s="1"/>
      <c r="S46" s="1"/>
      <c r="T46" s="14" t="s">
        <v>7</v>
      </c>
    </row>
    <row r="47" spans="2:20" ht="12.75">
      <c r="B47" s="1" t="s">
        <v>8</v>
      </c>
      <c r="C47" s="9">
        <f>SUM(C40:C45)*C46/2</f>
        <v>33</v>
      </c>
      <c r="D47" s="9">
        <f>SUM(D40:D45)*D46/2</f>
        <v>54</v>
      </c>
      <c r="E47" s="9">
        <f>SUM(E40:E45)*E46/2</f>
        <v>78</v>
      </c>
      <c r="F47" s="9">
        <f>SUM(F40:F45)*F46/2</f>
        <v>33</v>
      </c>
      <c r="G47" s="9"/>
      <c r="H47" s="10"/>
      <c r="I47" s="1"/>
      <c r="J47" s="16">
        <f>SUM(C47:I47)</f>
        <v>198</v>
      </c>
      <c r="L47" s="1" t="s">
        <v>8</v>
      </c>
      <c r="M47" s="9">
        <f>SUM(M40:M45)*M46/2</f>
        <v>63</v>
      </c>
      <c r="N47" s="9">
        <f>SUM(N40:N45)*N46/2</f>
        <v>90</v>
      </c>
      <c r="O47" s="9">
        <f>SUM(O40:O45)*O46/2</f>
        <v>120</v>
      </c>
      <c r="P47" s="9">
        <f>SUM(P40:P45)*P46/2</f>
        <v>102</v>
      </c>
      <c r="Q47" s="9">
        <f>SUM(Q40:Q45)*Q46/2</f>
        <v>42</v>
      </c>
      <c r="R47" s="10"/>
      <c r="S47" s="1"/>
      <c r="T47" s="16">
        <f>SUM(M47:S47)</f>
        <v>417</v>
      </c>
    </row>
    <row r="48" ht="12.75">
      <c r="L48" s="1"/>
    </row>
    <row r="49" spans="3:18" ht="12.75">
      <c r="C49" s="90" t="s">
        <v>44</v>
      </c>
      <c r="D49" s="91"/>
      <c r="E49" s="91"/>
      <c r="F49" s="91"/>
      <c r="G49" s="91"/>
      <c r="H49" s="92"/>
      <c r="L49" s="1"/>
      <c r="M49" s="90" t="s">
        <v>49</v>
      </c>
      <c r="N49" s="91"/>
      <c r="O49" s="91"/>
      <c r="P49" s="91"/>
      <c r="Q49" s="91"/>
      <c r="R49" s="92"/>
    </row>
    <row r="50" ht="12.75">
      <c r="L50" s="1"/>
    </row>
    <row r="51" spans="3:20" ht="12.75">
      <c r="C51" s="86" t="s">
        <v>2</v>
      </c>
      <c r="D51" s="86"/>
      <c r="E51" s="86"/>
      <c r="F51" s="86"/>
      <c r="G51" s="86"/>
      <c r="H51" s="86"/>
      <c r="I51" s="1"/>
      <c r="J51" s="1"/>
      <c r="L51" s="1"/>
      <c r="M51" s="86" t="s">
        <v>2</v>
      </c>
      <c r="N51" s="86"/>
      <c r="O51" s="86"/>
      <c r="P51" s="86"/>
      <c r="Q51" s="86"/>
      <c r="R51" s="86"/>
      <c r="S51" s="1"/>
      <c r="T51" s="1"/>
    </row>
    <row r="52" spans="2:20" ht="15.75">
      <c r="B52" s="18">
        <v>1</v>
      </c>
      <c r="C52" s="35" t="s">
        <v>14</v>
      </c>
      <c r="D52" s="5"/>
      <c r="E52" s="6"/>
      <c r="F52" s="6"/>
      <c r="G52" s="4"/>
      <c r="H52" s="4"/>
      <c r="I52" s="1"/>
      <c r="J52" s="13" t="s">
        <v>4</v>
      </c>
      <c r="L52" s="18">
        <v>1</v>
      </c>
      <c r="M52" s="35" t="s">
        <v>14</v>
      </c>
      <c r="N52" s="5"/>
      <c r="O52" s="6"/>
      <c r="P52" s="6"/>
      <c r="Q52" s="4"/>
      <c r="R52" s="4"/>
      <c r="S52" s="1"/>
      <c r="T52" s="13" t="s">
        <v>4</v>
      </c>
    </row>
    <row r="53" spans="3:20" ht="12.75">
      <c r="C53" s="4"/>
      <c r="D53" s="6"/>
      <c r="E53" s="7">
        <v>3</v>
      </c>
      <c r="F53" s="6"/>
      <c r="G53" s="6"/>
      <c r="H53" s="5"/>
      <c r="I53" s="1"/>
      <c r="J53" s="14">
        <f>J55*3</f>
        <v>51</v>
      </c>
      <c r="L53" s="1"/>
      <c r="M53" s="4"/>
      <c r="N53" s="6"/>
      <c r="O53" s="7">
        <v>3</v>
      </c>
      <c r="P53" s="6"/>
      <c r="Q53" s="6"/>
      <c r="R53" s="5"/>
      <c r="S53" s="1"/>
      <c r="T53" s="14">
        <f>T55*3</f>
        <v>54</v>
      </c>
    </row>
    <row r="54" spans="3:20" ht="12.75">
      <c r="C54" s="6"/>
      <c r="D54" s="7">
        <v>3</v>
      </c>
      <c r="E54" s="7">
        <v>3</v>
      </c>
      <c r="F54" s="6"/>
      <c r="G54" s="6"/>
      <c r="H54" s="6"/>
      <c r="I54" s="1"/>
      <c r="J54" s="13" t="s">
        <v>1</v>
      </c>
      <c r="L54" s="1"/>
      <c r="M54" s="6"/>
      <c r="N54" s="7">
        <v>3</v>
      </c>
      <c r="O54" s="7">
        <v>3</v>
      </c>
      <c r="P54" s="7">
        <v>3</v>
      </c>
      <c r="Q54" s="6"/>
      <c r="R54" s="6"/>
      <c r="S54" s="1"/>
      <c r="T54" s="13" t="s">
        <v>1</v>
      </c>
    </row>
    <row r="55" spans="3:20" ht="12.75">
      <c r="C55" s="7">
        <v>3</v>
      </c>
      <c r="D55" s="7">
        <v>3</v>
      </c>
      <c r="E55" s="7">
        <v>3</v>
      </c>
      <c r="F55" s="7">
        <v>3</v>
      </c>
      <c r="G55" s="6"/>
      <c r="H55" s="6"/>
      <c r="I55" s="1"/>
      <c r="J55" s="15">
        <f>COUNT(C52:H57)</f>
        <v>17</v>
      </c>
      <c r="L55" s="1"/>
      <c r="M55" s="7">
        <v>3</v>
      </c>
      <c r="N55" s="7">
        <v>3</v>
      </c>
      <c r="O55" s="7">
        <v>3</v>
      </c>
      <c r="P55" s="7">
        <v>3</v>
      </c>
      <c r="Q55" s="6"/>
      <c r="R55" s="6"/>
      <c r="S55" s="1"/>
      <c r="T55" s="15">
        <f>COUNT(M52:R57)</f>
        <v>18</v>
      </c>
    </row>
    <row r="56" spans="3:20" ht="12.75">
      <c r="C56" s="7">
        <v>3</v>
      </c>
      <c r="D56" s="7">
        <v>3</v>
      </c>
      <c r="E56" s="7">
        <v>3</v>
      </c>
      <c r="F56" s="7">
        <v>3</v>
      </c>
      <c r="G56" s="7">
        <v>3</v>
      </c>
      <c r="H56" s="6"/>
      <c r="I56" s="1"/>
      <c r="J56" s="14" t="s">
        <v>0</v>
      </c>
      <c r="L56" s="1"/>
      <c r="M56" s="7">
        <v>3</v>
      </c>
      <c r="N56" s="7">
        <v>3</v>
      </c>
      <c r="O56" s="7">
        <v>3</v>
      </c>
      <c r="P56" s="7">
        <v>3</v>
      </c>
      <c r="Q56" s="7">
        <v>3</v>
      </c>
      <c r="R56" s="6"/>
      <c r="S56" s="1"/>
      <c r="T56" s="14" t="s">
        <v>0</v>
      </c>
    </row>
    <row r="57" spans="3:20" ht="12.75">
      <c r="C57" s="7">
        <v>3</v>
      </c>
      <c r="D57" s="7">
        <v>3</v>
      </c>
      <c r="E57" s="7">
        <v>3</v>
      </c>
      <c r="F57" s="7">
        <v>3</v>
      </c>
      <c r="G57" s="7">
        <v>3</v>
      </c>
      <c r="H57" s="6"/>
      <c r="I57" s="1"/>
      <c r="J57" s="15">
        <f>SUM(C52:H57)</f>
        <v>51</v>
      </c>
      <c r="L57" s="1"/>
      <c r="M57" s="7">
        <v>3</v>
      </c>
      <c r="N57" s="7">
        <v>3</v>
      </c>
      <c r="O57" s="7">
        <v>3</v>
      </c>
      <c r="P57" s="7">
        <v>3</v>
      </c>
      <c r="Q57" s="7">
        <v>3</v>
      </c>
      <c r="R57" s="6"/>
      <c r="S57" s="1"/>
      <c r="T57" s="15">
        <f>SUM(M52:R57)</f>
        <v>54</v>
      </c>
    </row>
    <row r="58" spans="2:20" ht="12.75">
      <c r="B58" s="1" t="s">
        <v>3</v>
      </c>
      <c r="C58" s="36">
        <v>12</v>
      </c>
      <c r="D58" s="36">
        <v>13</v>
      </c>
      <c r="E58" s="36">
        <v>14</v>
      </c>
      <c r="F58" s="36">
        <v>15</v>
      </c>
      <c r="G58" s="36">
        <v>12</v>
      </c>
      <c r="H58" s="1"/>
      <c r="I58" s="1"/>
      <c r="J58" s="14" t="s">
        <v>7</v>
      </c>
      <c r="L58" s="1" t="s">
        <v>3</v>
      </c>
      <c r="M58" s="36">
        <v>14</v>
      </c>
      <c r="N58" s="36">
        <v>15</v>
      </c>
      <c r="O58" s="36">
        <v>16</v>
      </c>
      <c r="P58" s="36">
        <v>17</v>
      </c>
      <c r="Q58" s="36">
        <v>14</v>
      </c>
      <c r="R58" s="1"/>
      <c r="S58" s="1"/>
      <c r="T58" s="14" t="s">
        <v>7</v>
      </c>
    </row>
    <row r="59" spans="2:20" ht="12.75">
      <c r="B59" s="1" t="s">
        <v>8</v>
      </c>
      <c r="C59" s="9">
        <f>SUM(C53:C57)*C58/2</f>
        <v>54</v>
      </c>
      <c r="D59" s="9">
        <f>SUM(D52:D57)*D58/2</f>
        <v>78</v>
      </c>
      <c r="E59" s="9">
        <f>SUM(E52:E57)*E58/2</f>
        <v>105</v>
      </c>
      <c r="F59" s="9">
        <f>SUM(F52:F57)*F58/2</f>
        <v>67.5</v>
      </c>
      <c r="G59" s="9">
        <f>SUM(G52:G57)*G58/2</f>
        <v>36</v>
      </c>
      <c r="H59" s="10"/>
      <c r="I59" s="1"/>
      <c r="J59" s="16">
        <f>SUM(C59:I59)</f>
        <v>340.5</v>
      </c>
      <c r="L59" s="1" t="s">
        <v>8</v>
      </c>
      <c r="M59" s="9">
        <f>SUM(M52:M57)*M58/2</f>
        <v>63</v>
      </c>
      <c r="N59" s="9">
        <f>SUM(N52:N57)*N58/2</f>
        <v>90</v>
      </c>
      <c r="O59" s="9">
        <f>SUM(O52:O57)*O58/2</f>
        <v>120</v>
      </c>
      <c r="P59" s="9">
        <f>SUM(P52:P57)*P58/2</f>
        <v>102</v>
      </c>
      <c r="Q59" s="9">
        <f>SUM(Q52:Q57)*Q58/2</f>
        <v>42</v>
      </c>
      <c r="R59" s="10"/>
      <c r="S59" s="1"/>
      <c r="T59" s="16">
        <f>SUM(M59:S59)</f>
        <v>417</v>
      </c>
    </row>
    <row r="60" ht="12.75">
      <c r="L60" s="1"/>
    </row>
    <row r="61" ht="12.75">
      <c r="L61" s="1"/>
    </row>
    <row r="62" ht="12.75">
      <c r="L62" s="1"/>
    </row>
  </sheetData>
  <mergeCells count="20">
    <mergeCell ref="M49:R49"/>
    <mergeCell ref="M51:R51"/>
    <mergeCell ref="M1:R1"/>
    <mergeCell ref="C13:H13"/>
    <mergeCell ref="M13:R13"/>
    <mergeCell ref="C25:H25"/>
    <mergeCell ref="M25:R25"/>
    <mergeCell ref="C37:H37"/>
    <mergeCell ref="M37:R37"/>
    <mergeCell ref="C49:H49"/>
    <mergeCell ref="M27:R27"/>
    <mergeCell ref="M39:R39"/>
    <mergeCell ref="M3:R3"/>
    <mergeCell ref="M15:R15"/>
    <mergeCell ref="C1:H1"/>
    <mergeCell ref="C3:H3"/>
    <mergeCell ref="C15:H15"/>
    <mergeCell ref="C51:H51"/>
    <mergeCell ref="C27:H27"/>
    <mergeCell ref="C39:H39"/>
  </mergeCells>
  <printOptions/>
  <pageMargins left="0.75" right="0.75" top="0.4" bottom="1"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1" max="11" width="11.57421875" style="1" customWidth="1"/>
    <col min="15" max="15" width="6.00390625" style="0" customWidth="1"/>
  </cols>
  <sheetData>
    <row r="1" spans="3:10" ht="15.75">
      <c r="C1" s="87" t="s">
        <v>5</v>
      </c>
      <c r="D1" s="88"/>
      <c r="E1" s="88"/>
      <c r="F1" s="88"/>
      <c r="G1" s="88"/>
      <c r="H1" s="89"/>
      <c r="J1" s="22" t="s">
        <v>14</v>
      </c>
    </row>
    <row r="3" spans="3:8" ht="12.75">
      <c r="C3" s="86" t="s">
        <v>2</v>
      </c>
      <c r="D3" s="86"/>
      <c r="E3" s="86"/>
      <c r="F3" s="86"/>
      <c r="G3" s="86"/>
      <c r="H3" s="86"/>
    </row>
    <row r="4" spans="2:10" ht="15.75">
      <c r="B4" s="3">
        <v>1</v>
      </c>
      <c r="C4" s="4"/>
      <c r="D4" s="5"/>
      <c r="E4" s="6"/>
      <c r="F4" s="6"/>
      <c r="G4" s="4"/>
      <c r="H4" s="4"/>
      <c r="J4" s="13" t="s">
        <v>4</v>
      </c>
    </row>
    <row r="5" spans="3:10" ht="12.75">
      <c r="C5" s="4"/>
      <c r="D5" s="6"/>
      <c r="E5" s="7">
        <v>3</v>
      </c>
      <c r="F5" s="6"/>
      <c r="G5" s="6"/>
      <c r="H5" s="5"/>
      <c r="J5" s="14">
        <f>J7*3</f>
        <v>51</v>
      </c>
    </row>
    <row r="6" spans="3:10" ht="12.75">
      <c r="C6" s="6"/>
      <c r="D6" s="7">
        <v>3</v>
      </c>
      <c r="E6" s="7">
        <v>3</v>
      </c>
      <c r="F6" s="6"/>
      <c r="G6" s="6"/>
      <c r="H6" s="6"/>
      <c r="J6" s="13" t="s">
        <v>1</v>
      </c>
    </row>
    <row r="7" spans="3:10" ht="12.75">
      <c r="C7" s="7">
        <v>3</v>
      </c>
      <c r="D7" s="7">
        <v>3</v>
      </c>
      <c r="E7" s="7">
        <v>3</v>
      </c>
      <c r="F7" s="7">
        <v>3</v>
      </c>
      <c r="G7" s="6"/>
      <c r="H7" s="6"/>
      <c r="J7" s="15">
        <f>COUNT(C4:H9)</f>
        <v>17</v>
      </c>
    </row>
    <row r="8" spans="3:10" ht="12.75">
      <c r="C8" s="7">
        <v>3</v>
      </c>
      <c r="D8" s="7">
        <v>3</v>
      </c>
      <c r="E8" s="7">
        <v>3</v>
      </c>
      <c r="F8" s="7">
        <v>3</v>
      </c>
      <c r="G8" s="7">
        <v>3</v>
      </c>
      <c r="H8" s="6"/>
      <c r="J8" s="14" t="s">
        <v>0</v>
      </c>
    </row>
    <row r="9" spans="3:10" ht="12.75">
      <c r="C9" s="7">
        <v>3</v>
      </c>
      <c r="D9" s="7">
        <v>3</v>
      </c>
      <c r="E9" s="7">
        <v>3</v>
      </c>
      <c r="F9" s="7">
        <v>3</v>
      </c>
      <c r="G9" s="7">
        <v>3</v>
      </c>
      <c r="H9" s="6"/>
      <c r="J9" s="15">
        <f>SUM(C4:H9)</f>
        <v>51</v>
      </c>
    </row>
    <row r="10" spans="2:10" ht="12.75">
      <c r="B10" t="s">
        <v>3</v>
      </c>
      <c r="C10" s="36">
        <v>10</v>
      </c>
      <c r="D10" s="36">
        <v>11</v>
      </c>
      <c r="E10" s="36">
        <v>12</v>
      </c>
      <c r="F10" s="36">
        <v>13</v>
      </c>
      <c r="G10" s="36">
        <v>10</v>
      </c>
      <c r="J10" s="14" t="s">
        <v>7</v>
      </c>
    </row>
    <row r="11" spans="2:10" ht="12.75">
      <c r="B11" t="s">
        <v>10</v>
      </c>
      <c r="C11" s="9">
        <f>SUM(C4:C9)*C10/2</f>
        <v>45</v>
      </c>
      <c r="D11" s="9">
        <f>SUM(D4:D9)*D10/2</f>
        <v>66</v>
      </c>
      <c r="E11" s="9">
        <f>SUM(E4:E9)*E10/2</f>
        <v>90</v>
      </c>
      <c r="F11" s="9">
        <f>SUM(F4:F9)*F10/2</f>
        <v>58.5</v>
      </c>
      <c r="G11" s="9">
        <f>SUM(G4:G9)*G10/2</f>
        <v>30</v>
      </c>
      <c r="H11" s="10"/>
      <c r="J11" s="16">
        <f>SUM(C11:I11)</f>
        <v>289.5</v>
      </c>
    </row>
    <row r="12" spans="1:11" ht="12.75">
      <c r="A12" s="11"/>
      <c r="B12" s="11"/>
      <c r="C12" s="8"/>
      <c r="D12" s="8"/>
      <c r="E12" s="8"/>
      <c r="F12" s="8"/>
      <c r="G12" s="8"/>
      <c r="H12" s="2"/>
      <c r="I12" s="12"/>
      <c r="J12" s="12"/>
      <c r="K12" s="12"/>
    </row>
    <row r="13" spans="2:13" ht="15.75">
      <c r="B13" s="3">
        <v>2</v>
      </c>
      <c r="C13" s="4"/>
      <c r="D13" s="5"/>
      <c r="E13" s="6"/>
      <c r="F13" s="6"/>
      <c r="G13" s="4"/>
      <c r="H13" s="4"/>
      <c r="J13" s="13" t="s">
        <v>4</v>
      </c>
      <c r="L13" s="20" t="s">
        <v>12</v>
      </c>
      <c r="M13" s="20" t="s">
        <v>13</v>
      </c>
    </row>
    <row r="14" spans="3:13" ht="12.75">
      <c r="C14" s="4"/>
      <c r="D14" s="6"/>
      <c r="E14" s="7">
        <v>3</v>
      </c>
      <c r="F14" s="6"/>
      <c r="G14" s="6"/>
      <c r="H14" s="5"/>
      <c r="J14" s="14">
        <f>J16*3</f>
        <v>51</v>
      </c>
      <c r="L14" s="19">
        <v>1</v>
      </c>
      <c r="M14" s="21">
        <f>J11</f>
        <v>289.5</v>
      </c>
    </row>
    <row r="15" spans="3:13" ht="12.75">
      <c r="C15" s="6"/>
      <c r="D15" s="7">
        <v>3</v>
      </c>
      <c r="E15" s="7">
        <v>3</v>
      </c>
      <c r="F15" s="6"/>
      <c r="G15" s="6"/>
      <c r="H15" s="6"/>
      <c r="J15" s="13" t="s">
        <v>1</v>
      </c>
      <c r="L15" s="19">
        <v>2</v>
      </c>
      <c r="M15" s="21">
        <f>J20</f>
        <v>315</v>
      </c>
    </row>
    <row r="16" spans="3:13" ht="12.75">
      <c r="C16" s="7">
        <v>3</v>
      </c>
      <c r="D16" s="7">
        <v>3</v>
      </c>
      <c r="E16" s="7">
        <v>3</v>
      </c>
      <c r="F16" s="7">
        <v>3</v>
      </c>
      <c r="G16" s="6"/>
      <c r="H16" s="6"/>
      <c r="J16" s="15">
        <f>COUNT(C13:H18)</f>
        <v>17</v>
      </c>
      <c r="L16" s="19">
        <v>3</v>
      </c>
      <c r="M16" s="21">
        <f>J29</f>
        <v>340.5</v>
      </c>
    </row>
    <row r="17" spans="3:13" ht="12.75">
      <c r="C17" s="7">
        <v>3</v>
      </c>
      <c r="D17" s="7">
        <v>3</v>
      </c>
      <c r="E17" s="7">
        <v>3</v>
      </c>
      <c r="F17" s="7">
        <v>3</v>
      </c>
      <c r="G17" s="7">
        <v>3</v>
      </c>
      <c r="H17" s="6"/>
      <c r="J17" s="14" t="s">
        <v>0</v>
      </c>
      <c r="L17" s="19">
        <v>4</v>
      </c>
      <c r="M17" s="21">
        <f>J38</f>
        <v>366</v>
      </c>
    </row>
    <row r="18" spans="3:13" ht="12.75">
      <c r="C18" s="7">
        <v>3</v>
      </c>
      <c r="D18" s="7">
        <v>3</v>
      </c>
      <c r="E18" s="7">
        <v>3</v>
      </c>
      <c r="F18" s="7">
        <v>3</v>
      </c>
      <c r="G18" s="7">
        <v>3</v>
      </c>
      <c r="H18" s="6"/>
      <c r="J18" s="15">
        <f>SUM(C13:H18)</f>
        <v>51</v>
      </c>
      <c r="L18" s="19">
        <v>5</v>
      </c>
      <c r="M18" s="21">
        <f>J47</f>
        <v>315</v>
      </c>
    </row>
    <row r="19" spans="2:13" ht="12.75">
      <c r="B19" t="s">
        <v>3</v>
      </c>
      <c r="C19" s="36">
        <v>11</v>
      </c>
      <c r="D19" s="36">
        <v>12</v>
      </c>
      <c r="E19" s="36">
        <v>13</v>
      </c>
      <c r="F19" s="36">
        <v>14</v>
      </c>
      <c r="G19" s="36">
        <v>11</v>
      </c>
      <c r="J19" s="14" t="s">
        <v>7</v>
      </c>
      <c r="L19" s="19">
        <v>6</v>
      </c>
      <c r="M19" s="21">
        <f>J56</f>
        <v>340.5</v>
      </c>
    </row>
    <row r="20" spans="2:13" ht="12.75">
      <c r="B20" t="s">
        <v>10</v>
      </c>
      <c r="C20" s="9">
        <f>SUM(C13:C18)*C19/2</f>
        <v>49.5</v>
      </c>
      <c r="D20" s="9">
        <f>SUM(D13:D18)*D19/2</f>
        <v>72</v>
      </c>
      <c r="E20" s="9">
        <f>SUM(E13:E18)*E19/2</f>
        <v>97.5</v>
      </c>
      <c r="F20" s="9">
        <f>SUM(F13:F18)*F19/2</f>
        <v>63</v>
      </c>
      <c r="G20" s="9">
        <f>SUM(G13:G18)*G19/2</f>
        <v>33</v>
      </c>
      <c r="J20" s="16">
        <f>SUM(C20:I20)</f>
        <v>315</v>
      </c>
      <c r="M20" s="34">
        <f>SUM(M14:M19)</f>
        <v>1966.5</v>
      </c>
    </row>
    <row r="21" spans="1:11" ht="12.75">
      <c r="A21" s="11"/>
      <c r="B21" s="11"/>
      <c r="C21" s="8"/>
      <c r="D21" s="8"/>
      <c r="E21" s="8"/>
      <c r="F21" s="8"/>
      <c r="G21" s="8"/>
      <c r="H21" s="12"/>
      <c r="I21" s="12"/>
      <c r="J21" s="12"/>
      <c r="K21" s="12"/>
    </row>
    <row r="22" spans="2:10" ht="15.75">
      <c r="B22" s="3">
        <v>3</v>
      </c>
      <c r="C22" s="4"/>
      <c r="D22" s="5"/>
      <c r="E22" s="6"/>
      <c r="F22" s="6"/>
      <c r="G22" s="4"/>
      <c r="H22" s="4"/>
      <c r="J22" s="13" t="s">
        <v>4</v>
      </c>
    </row>
    <row r="23" spans="3:10" ht="12.75">
      <c r="C23" s="4"/>
      <c r="D23" s="6"/>
      <c r="E23" s="7">
        <v>3</v>
      </c>
      <c r="F23" s="6"/>
      <c r="G23" s="6"/>
      <c r="H23" s="5"/>
      <c r="J23" s="14">
        <f>J25*3</f>
        <v>51</v>
      </c>
    </row>
    <row r="24" spans="3:10" ht="12.75">
      <c r="C24" s="6"/>
      <c r="D24" s="7">
        <v>3</v>
      </c>
      <c r="E24" s="7">
        <v>3</v>
      </c>
      <c r="F24" s="6"/>
      <c r="G24" s="6"/>
      <c r="H24" s="6"/>
      <c r="J24" s="13" t="s">
        <v>1</v>
      </c>
    </row>
    <row r="25" spans="3:10" ht="12.75">
      <c r="C25" s="7">
        <v>3</v>
      </c>
      <c r="D25" s="7">
        <v>3</v>
      </c>
      <c r="E25" s="7">
        <v>3</v>
      </c>
      <c r="F25" s="7">
        <v>3</v>
      </c>
      <c r="G25" s="6"/>
      <c r="H25" s="6"/>
      <c r="J25" s="15">
        <f>COUNT(C22:H27)</f>
        <v>17</v>
      </c>
    </row>
    <row r="26" spans="3:10" ht="12.75">
      <c r="C26" s="7">
        <v>3</v>
      </c>
      <c r="D26" s="7">
        <v>3</v>
      </c>
      <c r="E26" s="7">
        <v>3</v>
      </c>
      <c r="F26" s="7">
        <v>3</v>
      </c>
      <c r="G26" s="7">
        <v>3</v>
      </c>
      <c r="H26" s="6"/>
      <c r="J26" s="14" t="s">
        <v>0</v>
      </c>
    </row>
    <row r="27" spans="3:10" ht="12.75">
      <c r="C27" s="7">
        <v>3</v>
      </c>
      <c r="D27" s="7">
        <v>3</v>
      </c>
      <c r="E27" s="7">
        <v>3</v>
      </c>
      <c r="F27" s="7">
        <v>3</v>
      </c>
      <c r="G27" s="7">
        <v>3</v>
      </c>
      <c r="H27" s="6"/>
      <c r="J27" s="15">
        <f>SUM(C22:H27)</f>
        <v>51</v>
      </c>
    </row>
    <row r="28" spans="2:10" ht="12.75">
      <c r="B28" t="s">
        <v>3</v>
      </c>
      <c r="C28" s="36">
        <v>12</v>
      </c>
      <c r="D28" s="36">
        <v>13</v>
      </c>
      <c r="E28" s="36">
        <v>14</v>
      </c>
      <c r="F28" s="36">
        <v>15</v>
      </c>
      <c r="G28" s="36">
        <v>12</v>
      </c>
      <c r="J28" s="14" t="s">
        <v>7</v>
      </c>
    </row>
    <row r="29" spans="2:10" ht="12.75">
      <c r="B29" t="s">
        <v>10</v>
      </c>
      <c r="C29" s="9">
        <f>SUM(C22:C27)*C28/2</f>
        <v>54</v>
      </c>
      <c r="D29" s="9">
        <f>SUM(D22:D27)*D28/2</f>
        <v>78</v>
      </c>
      <c r="E29" s="9">
        <f>SUM(E22:E27)*E28/2</f>
        <v>105</v>
      </c>
      <c r="F29" s="9">
        <f>SUM(F22:F27)*F28/2</f>
        <v>67.5</v>
      </c>
      <c r="G29" s="9">
        <f>SUM(G22:G27)*G28/2</f>
        <v>36</v>
      </c>
      <c r="J29" s="16">
        <f>SUM(C29:I29)</f>
        <v>340.5</v>
      </c>
    </row>
    <row r="30" spans="1:11" ht="12.75">
      <c r="A30" s="11"/>
      <c r="B30" s="11"/>
      <c r="C30" s="8"/>
      <c r="D30" s="8"/>
      <c r="E30" s="8"/>
      <c r="F30" s="8"/>
      <c r="G30" s="8"/>
      <c r="H30" s="12"/>
      <c r="I30" s="12"/>
      <c r="J30" s="12"/>
      <c r="K30" s="12"/>
    </row>
    <row r="31" spans="2:10" ht="15.75">
      <c r="B31" s="3">
        <v>4</v>
      </c>
      <c r="C31" s="4"/>
      <c r="D31" s="5"/>
      <c r="E31" s="6"/>
      <c r="F31" s="6"/>
      <c r="G31" s="4"/>
      <c r="H31" s="4"/>
      <c r="J31" s="13" t="s">
        <v>4</v>
      </c>
    </row>
    <row r="32" spans="3:10" ht="12.75">
      <c r="C32" s="4"/>
      <c r="D32" s="6"/>
      <c r="E32" s="7">
        <v>3</v>
      </c>
      <c r="F32" s="6"/>
      <c r="G32" s="6"/>
      <c r="H32" s="5"/>
      <c r="J32" s="14">
        <f>J34*3</f>
        <v>51</v>
      </c>
    </row>
    <row r="33" spans="3:10" ht="12.75">
      <c r="C33" s="6"/>
      <c r="D33" s="7">
        <v>3</v>
      </c>
      <c r="E33" s="7">
        <v>3</v>
      </c>
      <c r="F33" s="6"/>
      <c r="G33" s="6"/>
      <c r="H33" s="6"/>
      <c r="J33" s="13" t="s">
        <v>1</v>
      </c>
    </row>
    <row r="34" spans="3:10" ht="12.75">
      <c r="C34" s="7">
        <v>3</v>
      </c>
      <c r="D34" s="7">
        <v>3</v>
      </c>
      <c r="E34" s="7">
        <v>3</v>
      </c>
      <c r="F34" s="7">
        <v>3</v>
      </c>
      <c r="G34" s="6"/>
      <c r="H34" s="6"/>
      <c r="J34" s="15">
        <f>COUNT(C31:H36)</f>
        <v>17</v>
      </c>
    </row>
    <row r="35" spans="3:10" ht="12.75">
      <c r="C35" s="7">
        <v>3</v>
      </c>
      <c r="D35" s="7">
        <v>3</v>
      </c>
      <c r="E35" s="7">
        <v>3</v>
      </c>
      <c r="F35" s="7">
        <v>3</v>
      </c>
      <c r="G35" s="7">
        <v>3</v>
      </c>
      <c r="H35" s="6"/>
      <c r="J35" s="14" t="s">
        <v>0</v>
      </c>
    </row>
    <row r="36" spans="3:10" ht="12.75">
      <c r="C36" s="7">
        <v>3</v>
      </c>
      <c r="D36" s="7">
        <v>3</v>
      </c>
      <c r="E36" s="7">
        <v>3</v>
      </c>
      <c r="F36" s="7">
        <v>3</v>
      </c>
      <c r="G36" s="7">
        <v>3</v>
      </c>
      <c r="H36" s="6"/>
      <c r="J36" s="15">
        <f>SUM(C31:H36)</f>
        <v>51</v>
      </c>
    </row>
    <row r="37" spans="2:10" ht="12.75">
      <c r="B37" t="s">
        <v>3</v>
      </c>
      <c r="C37" s="36">
        <v>13</v>
      </c>
      <c r="D37" s="36">
        <v>14</v>
      </c>
      <c r="E37" s="36">
        <v>15</v>
      </c>
      <c r="F37" s="36">
        <v>16</v>
      </c>
      <c r="G37" s="36">
        <v>13</v>
      </c>
      <c r="J37" s="14" t="s">
        <v>7</v>
      </c>
    </row>
    <row r="38" spans="2:10" ht="12.75">
      <c r="B38" t="s">
        <v>10</v>
      </c>
      <c r="C38" s="9">
        <f>SUM(C31:C36)*C37/2</f>
        <v>58.5</v>
      </c>
      <c r="D38" s="9">
        <f>SUM(D31:D36)*D37/2</f>
        <v>84</v>
      </c>
      <c r="E38" s="9">
        <f>SUM(E31:E36)*E37/2</f>
        <v>112.5</v>
      </c>
      <c r="F38" s="9">
        <f>SUM(F31:F36)*F37/2</f>
        <v>72</v>
      </c>
      <c r="G38" s="9">
        <f>SUM(G31:G36)*G37/2</f>
        <v>39</v>
      </c>
      <c r="J38" s="16">
        <f>SUM(C38:I38)</f>
        <v>366</v>
      </c>
    </row>
    <row r="39" spans="1:11" ht="12.75">
      <c r="A39" s="11"/>
      <c r="B39" s="11"/>
      <c r="C39" s="8"/>
      <c r="D39" s="8"/>
      <c r="E39" s="8"/>
      <c r="F39" s="8"/>
      <c r="G39" s="8"/>
      <c r="H39" s="12"/>
      <c r="I39" s="12"/>
      <c r="J39" s="12"/>
      <c r="K39" s="12"/>
    </row>
    <row r="40" spans="2:10" ht="15.75">
      <c r="B40" s="3">
        <v>5</v>
      </c>
      <c r="C40" s="4"/>
      <c r="D40" s="5"/>
      <c r="E40" s="6"/>
      <c r="F40" s="6"/>
      <c r="G40" s="4"/>
      <c r="H40" s="4"/>
      <c r="J40" s="13" t="s">
        <v>4</v>
      </c>
    </row>
    <row r="41" spans="3:10" ht="12.75">
      <c r="C41" s="4"/>
      <c r="D41" s="6"/>
      <c r="E41" s="7">
        <v>3</v>
      </c>
      <c r="F41" s="6"/>
      <c r="G41" s="6"/>
      <c r="H41" s="5"/>
      <c r="J41" s="14">
        <f>J43*3</f>
        <v>51</v>
      </c>
    </row>
    <row r="42" spans="3:10" ht="12.75">
      <c r="C42" s="6"/>
      <c r="D42" s="7">
        <v>3</v>
      </c>
      <c r="E42" s="7">
        <v>3</v>
      </c>
      <c r="F42" s="6"/>
      <c r="G42" s="6"/>
      <c r="H42" s="6"/>
      <c r="J42" s="13" t="s">
        <v>1</v>
      </c>
    </row>
    <row r="43" spans="3:10" ht="12.75">
      <c r="C43" s="7">
        <v>3</v>
      </c>
      <c r="D43" s="7">
        <v>3</v>
      </c>
      <c r="E43" s="7">
        <v>3</v>
      </c>
      <c r="F43" s="7">
        <v>3</v>
      </c>
      <c r="G43" s="6"/>
      <c r="H43" s="6"/>
      <c r="J43" s="15">
        <f>COUNT(C40:H45)</f>
        <v>17</v>
      </c>
    </row>
    <row r="44" spans="3:10" ht="12.75">
      <c r="C44" s="7">
        <v>3</v>
      </c>
      <c r="D44" s="7">
        <v>3</v>
      </c>
      <c r="E44" s="7">
        <v>3</v>
      </c>
      <c r="F44" s="7">
        <v>3</v>
      </c>
      <c r="G44" s="7">
        <v>3</v>
      </c>
      <c r="H44" s="6"/>
      <c r="J44" s="14" t="s">
        <v>0</v>
      </c>
    </row>
    <row r="45" spans="3:10" ht="12.75">
      <c r="C45" s="7">
        <v>3</v>
      </c>
      <c r="D45" s="7">
        <v>3</v>
      </c>
      <c r="E45" s="7">
        <v>3</v>
      </c>
      <c r="F45" s="7">
        <v>3</v>
      </c>
      <c r="G45" s="7">
        <v>3</v>
      </c>
      <c r="H45" s="6"/>
      <c r="J45" s="15">
        <f>SUM(C40:H45)</f>
        <v>51</v>
      </c>
    </row>
    <row r="46" spans="2:10" ht="12.75">
      <c r="B46" t="s">
        <v>3</v>
      </c>
      <c r="C46" s="36">
        <v>11</v>
      </c>
      <c r="D46" s="36">
        <v>12</v>
      </c>
      <c r="E46" s="36">
        <v>13</v>
      </c>
      <c r="F46" s="36">
        <v>14</v>
      </c>
      <c r="G46" s="36">
        <v>11</v>
      </c>
      <c r="J46" s="14" t="s">
        <v>7</v>
      </c>
    </row>
    <row r="47" spans="2:10" ht="12.75">
      <c r="B47" t="s">
        <v>10</v>
      </c>
      <c r="C47" s="9">
        <f>SUM(C40:C45)*C46/2</f>
        <v>49.5</v>
      </c>
      <c r="D47" s="9">
        <f>SUM(D40:D45)*D46/2</f>
        <v>72</v>
      </c>
      <c r="E47" s="9">
        <f>SUM(E40:E45)*E46/2</f>
        <v>97.5</v>
      </c>
      <c r="F47" s="9">
        <f>SUM(F40:F45)*F46/2</f>
        <v>63</v>
      </c>
      <c r="G47" s="9">
        <f>SUM(G40:G45)*G46/2</f>
        <v>33</v>
      </c>
      <c r="J47" s="16">
        <f>SUM(C47:I47)</f>
        <v>315</v>
      </c>
    </row>
    <row r="48" spans="1:11" ht="12.75">
      <c r="A48" s="11"/>
      <c r="B48" s="11"/>
      <c r="C48" s="8"/>
      <c r="D48" s="8"/>
      <c r="E48" s="8"/>
      <c r="F48" s="8"/>
      <c r="G48" s="8"/>
      <c r="H48" s="12"/>
      <c r="I48" s="12"/>
      <c r="J48" s="12"/>
      <c r="K48" s="12"/>
    </row>
    <row r="49" spans="2:10" ht="15.75">
      <c r="B49" s="3">
        <v>6</v>
      </c>
      <c r="C49" s="4"/>
      <c r="D49" s="5"/>
      <c r="E49" s="6"/>
      <c r="F49" s="6"/>
      <c r="G49" s="4"/>
      <c r="H49" s="4"/>
      <c r="J49" s="13" t="s">
        <v>4</v>
      </c>
    </row>
    <row r="50" spans="3:10" ht="12.75">
      <c r="C50" s="4"/>
      <c r="D50" s="6"/>
      <c r="E50" s="7">
        <v>3</v>
      </c>
      <c r="F50" s="6"/>
      <c r="G50" s="6"/>
      <c r="H50" s="5"/>
      <c r="J50" s="14">
        <f>J52*3</f>
        <v>51</v>
      </c>
    </row>
    <row r="51" spans="3:10" ht="12.75">
      <c r="C51" s="6"/>
      <c r="D51" s="7">
        <v>3</v>
      </c>
      <c r="E51" s="7">
        <v>3</v>
      </c>
      <c r="F51" s="6"/>
      <c r="G51" s="6"/>
      <c r="H51" s="6"/>
      <c r="J51" s="13" t="s">
        <v>1</v>
      </c>
    </row>
    <row r="52" spans="3:10" ht="12.75">
      <c r="C52" s="7">
        <v>3</v>
      </c>
      <c r="D52" s="7">
        <v>3</v>
      </c>
      <c r="E52" s="7">
        <v>3</v>
      </c>
      <c r="F52" s="7">
        <v>3</v>
      </c>
      <c r="G52" s="6"/>
      <c r="H52" s="6"/>
      <c r="J52" s="15">
        <f>COUNT(C49:H54)</f>
        <v>17</v>
      </c>
    </row>
    <row r="53" spans="3:10" ht="12.75">
      <c r="C53" s="7">
        <v>3</v>
      </c>
      <c r="D53" s="7">
        <v>3</v>
      </c>
      <c r="E53" s="7">
        <v>3</v>
      </c>
      <c r="F53" s="7">
        <v>3</v>
      </c>
      <c r="G53" s="7">
        <v>3</v>
      </c>
      <c r="H53" s="6"/>
      <c r="J53" s="14" t="s">
        <v>0</v>
      </c>
    </row>
    <row r="54" spans="3:10" ht="12.75">
      <c r="C54" s="7">
        <v>3</v>
      </c>
      <c r="D54" s="7">
        <v>3</v>
      </c>
      <c r="E54" s="7">
        <v>3</v>
      </c>
      <c r="F54" s="7">
        <v>3</v>
      </c>
      <c r="G54" s="7">
        <v>3</v>
      </c>
      <c r="H54" s="6"/>
      <c r="J54" s="15">
        <f>SUM(C49:H54)</f>
        <v>51</v>
      </c>
    </row>
    <row r="55" spans="2:10" ht="12.75">
      <c r="B55" t="s">
        <v>3</v>
      </c>
      <c r="C55" s="36">
        <v>12</v>
      </c>
      <c r="D55" s="36">
        <v>13</v>
      </c>
      <c r="E55" s="36">
        <v>14</v>
      </c>
      <c r="F55" s="36">
        <v>15</v>
      </c>
      <c r="G55" s="36">
        <v>12</v>
      </c>
      <c r="J55" s="14" t="s">
        <v>7</v>
      </c>
    </row>
    <row r="56" spans="2:10" ht="12.75">
      <c r="B56" t="s">
        <v>10</v>
      </c>
      <c r="C56" s="9">
        <f>SUM(C49:C54)*C55/2</f>
        <v>54</v>
      </c>
      <c r="D56" s="9">
        <f>SUM(D49:D54)*D55/2</f>
        <v>78</v>
      </c>
      <c r="E56" s="9">
        <f>SUM(E49:E54)*E55/2</f>
        <v>105</v>
      </c>
      <c r="F56" s="9">
        <f>SUM(F49:F54)*F55/2</f>
        <v>67.5</v>
      </c>
      <c r="G56" s="9">
        <f>SUM(G49:G54)*G55/2</f>
        <v>36</v>
      </c>
      <c r="J56" s="16">
        <f>SUM(C56:I56)</f>
        <v>340.5</v>
      </c>
    </row>
    <row r="57" spans="3:7" ht="12.75">
      <c r="C57" s="12"/>
      <c r="D57" s="12"/>
      <c r="E57" s="12"/>
      <c r="F57" s="12"/>
      <c r="G57" s="12"/>
    </row>
    <row r="59" ht="12.75">
      <c r="B59" s="17" t="s">
        <v>11</v>
      </c>
    </row>
  </sheetData>
  <mergeCells count="2">
    <mergeCell ref="C3:H3"/>
    <mergeCell ref="C1:H1"/>
  </mergeCells>
  <printOptions/>
  <pageMargins left="0.44" right="0.75" top="0.44" bottom="1" header="0" footer="0"/>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1" max="11" width="11.57421875" style="1" customWidth="1"/>
    <col min="15" max="15" width="6.00390625" style="0" customWidth="1"/>
  </cols>
  <sheetData>
    <row r="1" spans="3:10" ht="15.75">
      <c r="C1" s="87" t="s">
        <v>9</v>
      </c>
      <c r="D1" s="88"/>
      <c r="E1" s="88"/>
      <c r="F1" s="88"/>
      <c r="G1" s="88"/>
      <c r="H1" s="89"/>
      <c r="J1" s="22" t="s">
        <v>15</v>
      </c>
    </row>
    <row r="3" spans="3:8" ht="12.75">
      <c r="C3" s="86" t="s">
        <v>2</v>
      </c>
      <c r="D3" s="86"/>
      <c r="E3" s="86"/>
      <c r="F3" s="86"/>
      <c r="G3" s="86"/>
      <c r="H3" s="86"/>
    </row>
    <row r="4" spans="2:10" ht="15.75">
      <c r="B4" s="3">
        <v>1</v>
      </c>
      <c r="C4" s="4"/>
      <c r="D4" s="5"/>
      <c r="E4" s="6"/>
      <c r="F4" s="6"/>
      <c r="G4" s="4"/>
      <c r="H4" s="4"/>
      <c r="J4" s="13" t="s">
        <v>4</v>
      </c>
    </row>
    <row r="5" spans="3:10" ht="12.75">
      <c r="C5" s="4"/>
      <c r="D5" s="6"/>
      <c r="E5" s="7">
        <v>3</v>
      </c>
      <c r="F5" s="6"/>
      <c r="G5" s="6"/>
      <c r="H5" s="5"/>
      <c r="J5" s="37">
        <f>J7*3.5</f>
        <v>59.5</v>
      </c>
    </row>
    <row r="6" spans="3:10" ht="12.75">
      <c r="C6" s="6"/>
      <c r="D6" s="7">
        <v>3</v>
      </c>
      <c r="E6" s="7">
        <v>3</v>
      </c>
      <c r="F6" s="6"/>
      <c r="G6" s="6"/>
      <c r="H6" s="6"/>
      <c r="J6" s="13" t="s">
        <v>1</v>
      </c>
    </row>
    <row r="7" spans="3:10" ht="12.75">
      <c r="C7" s="7">
        <v>3</v>
      </c>
      <c r="D7" s="7">
        <v>3</v>
      </c>
      <c r="E7" s="7">
        <v>3</v>
      </c>
      <c r="F7" s="7">
        <v>3</v>
      </c>
      <c r="G7" s="6"/>
      <c r="H7" s="6"/>
      <c r="J7" s="15">
        <f>COUNT(C4:H9)</f>
        <v>17</v>
      </c>
    </row>
    <row r="8" spans="3:10" ht="12.75">
      <c r="C8" s="7">
        <v>3</v>
      </c>
      <c r="D8" s="7">
        <v>3</v>
      </c>
      <c r="E8" s="7">
        <v>3</v>
      </c>
      <c r="F8" s="7">
        <v>3</v>
      </c>
      <c r="G8" s="7">
        <v>3</v>
      </c>
      <c r="H8" s="6"/>
      <c r="J8" s="14" t="s">
        <v>0</v>
      </c>
    </row>
    <row r="9" spans="3:10" ht="12.75">
      <c r="C9" s="7">
        <v>3</v>
      </c>
      <c r="D9" s="7">
        <v>3</v>
      </c>
      <c r="E9" s="7">
        <v>3</v>
      </c>
      <c r="F9" s="7">
        <v>3</v>
      </c>
      <c r="G9" s="7">
        <v>3</v>
      </c>
      <c r="H9" s="6"/>
      <c r="J9" s="15">
        <f>SUM(C4:H9)</f>
        <v>51</v>
      </c>
    </row>
    <row r="10" spans="2:10" ht="12.75">
      <c r="B10" t="s">
        <v>3</v>
      </c>
      <c r="C10" s="36">
        <v>28</v>
      </c>
      <c r="D10" s="36">
        <v>30</v>
      </c>
      <c r="E10" s="36">
        <v>32</v>
      </c>
      <c r="F10" s="36">
        <v>34</v>
      </c>
      <c r="G10" s="36">
        <v>28</v>
      </c>
      <c r="J10" s="14" t="s">
        <v>7</v>
      </c>
    </row>
    <row r="11" spans="2:10" ht="12.75">
      <c r="B11" t="s">
        <v>10</v>
      </c>
      <c r="C11" s="9">
        <f>SUM(C4:C9)*C10/6*1.18</f>
        <v>49.559999999999995</v>
      </c>
      <c r="D11" s="9">
        <f>SUM(D4:D9)*D10/6*1.18</f>
        <v>70.8</v>
      </c>
      <c r="E11" s="9">
        <f>SUM(E4:E9)*E10/6*1.18</f>
        <v>94.39999999999999</v>
      </c>
      <c r="F11" s="9">
        <f>SUM(F4:F9)*F10/6*1.18</f>
        <v>60.18</v>
      </c>
      <c r="G11" s="9">
        <f>SUM(G4:G9)*G10/6*1.18</f>
        <v>33.04</v>
      </c>
      <c r="H11" s="10"/>
      <c r="J11" s="16">
        <f>SUM(C11:I11)</f>
        <v>307.98</v>
      </c>
    </row>
    <row r="12" spans="1:11" ht="12.75">
      <c r="A12" s="11"/>
      <c r="B12" s="11"/>
      <c r="C12" s="8"/>
      <c r="D12" s="8"/>
      <c r="E12" s="8"/>
      <c r="F12" s="8"/>
      <c r="G12" s="8"/>
      <c r="H12" s="2"/>
      <c r="I12" s="12"/>
      <c r="J12" s="12"/>
      <c r="K12" s="12"/>
    </row>
    <row r="13" spans="2:13" ht="15.75">
      <c r="B13" s="3">
        <v>2</v>
      </c>
      <c r="C13" s="4"/>
      <c r="D13" s="5"/>
      <c r="E13" s="6"/>
      <c r="F13" s="6"/>
      <c r="G13" s="4"/>
      <c r="H13" s="4"/>
      <c r="J13" s="13" t="s">
        <v>4</v>
      </c>
      <c r="L13" s="20" t="s">
        <v>12</v>
      </c>
      <c r="M13" s="20" t="s">
        <v>13</v>
      </c>
    </row>
    <row r="14" spans="3:13" ht="12.75">
      <c r="C14" s="4"/>
      <c r="D14" s="6"/>
      <c r="E14" s="7">
        <v>3</v>
      </c>
      <c r="F14" s="6"/>
      <c r="G14" s="6"/>
      <c r="H14" s="5"/>
      <c r="J14" s="37">
        <f>J16*3.5</f>
        <v>59.5</v>
      </c>
      <c r="L14" s="19">
        <v>1</v>
      </c>
      <c r="M14" s="21">
        <f>J11</f>
        <v>307.98</v>
      </c>
    </row>
    <row r="15" spans="3:13" ht="12.75">
      <c r="C15" s="6"/>
      <c r="D15" s="7">
        <v>3</v>
      </c>
      <c r="E15" s="7">
        <v>3</v>
      </c>
      <c r="F15" s="6"/>
      <c r="G15" s="6"/>
      <c r="H15" s="6"/>
      <c r="J15" s="13" t="s">
        <v>1</v>
      </c>
      <c r="L15" s="19">
        <v>2</v>
      </c>
      <c r="M15" s="21">
        <f>J20</f>
        <v>328.03999999999996</v>
      </c>
    </row>
    <row r="16" spans="3:13" ht="12.75">
      <c r="C16" s="7">
        <v>3</v>
      </c>
      <c r="D16" s="7">
        <v>3</v>
      </c>
      <c r="E16" s="7">
        <v>3</v>
      </c>
      <c r="F16" s="7">
        <v>3</v>
      </c>
      <c r="G16" s="6"/>
      <c r="H16" s="6"/>
      <c r="J16" s="15">
        <f>COUNT(C13:H18)</f>
        <v>17</v>
      </c>
      <c r="L16" s="19">
        <v>3</v>
      </c>
      <c r="M16" s="21">
        <f>J29</f>
        <v>348.09999999999997</v>
      </c>
    </row>
    <row r="17" spans="3:13" ht="12.75">
      <c r="C17" s="7">
        <v>3</v>
      </c>
      <c r="D17" s="7">
        <v>3</v>
      </c>
      <c r="E17" s="7">
        <v>3</v>
      </c>
      <c r="F17" s="7">
        <v>3</v>
      </c>
      <c r="G17" s="7">
        <v>3</v>
      </c>
      <c r="H17" s="6"/>
      <c r="J17" s="14" t="s">
        <v>0</v>
      </c>
      <c r="L17" s="19">
        <v>4</v>
      </c>
      <c r="M17" s="21">
        <f>J38</f>
        <v>368.16</v>
      </c>
    </row>
    <row r="18" spans="3:13" ht="12.75">
      <c r="C18" s="7">
        <v>3</v>
      </c>
      <c r="D18" s="7">
        <v>3</v>
      </c>
      <c r="E18" s="7">
        <v>3</v>
      </c>
      <c r="F18" s="7">
        <v>3</v>
      </c>
      <c r="G18" s="7">
        <v>3</v>
      </c>
      <c r="H18" s="6"/>
      <c r="J18" s="15">
        <f>SUM(C13:H18)</f>
        <v>51</v>
      </c>
      <c r="L18" s="19">
        <v>5</v>
      </c>
      <c r="M18" s="21">
        <f>J47</f>
        <v>328.03999999999996</v>
      </c>
    </row>
    <row r="19" spans="2:13" ht="12.75">
      <c r="B19" t="s">
        <v>3</v>
      </c>
      <c r="C19" s="36">
        <v>30</v>
      </c>
      <c r="D19" s="36">
        <v>32</v>
      </c>
      <c r="E19" s="36">
        <v>34</v>
      </c>
      <c r="F19" s="36">
        <v>36</v>
      </c>
      <c r="G19" s="36">
        <v>30</v>
      </c>
      <c r="J19" s="14" t="s">
        <v>7</v>
      </c>
      <c r="L19" s="19">
        <v>6</v>
      </c>
      <c r="M19" s="21">
        <f>J56</f>
        <v>348.09999999999997</v>
      </c>
    </row>
    <row r="20" spans="2:13" ht="12.75">
      <c r="B20" t="s">
        <v>10</v>
      </c>
      <c r="C20" s="9">
        <f>SUM(C13:C18)*C19/6*1.18</f>
        <v>53.099999999999994</v>
      </c>
      <c r="D20" s="9">
        <f>SUM(D13:D18)*D19/6*1.18</f>
        <v>75.52</v>
      </c>
      <c r="E20" s="9">
        <f>SUM(E13:E18)*E19/6*1.18</f>
        <v>100.3</v>
      </c>
      <c r="F20" s="9">
        <f>SUM(F13:F18)*F19/6*1.18</f>
        <v>63.72</v>
      </c>
      <c r="G20" s="9">
        <f>SUM(G13:G18)*G19/6*1.18</f>
        <v>35.4</v>
      </c>
      <c r="J20" s="16">
        <f>SUM(C20:I20)</f>
        <v>328.03999999999996</v>
      </c>
      <c r="M20" s="34">
        <f>SUM(M14:M19)</f>
        <v>2028.4199999999998</v>
      </c>
    </row>
    <row r="21" spans="1:11" ht="12.75">
      <c r="A21" s="11"/>
      <c r="B21" s="11"/>
      <c r="C21" s="8"/>
      <c r="D21" s="8"/>
      <c r="E21" s="8"/>
      <c r="F21" s="8"/>
      <c r="G21" s="8"/>
      <c r="H21" s="12"/>
      <c r="I21" s="12"/>
      <c r="J21" s="12"/>
      <c r="K21" s="12"/>
    </row>
    <row r="22" spans="2:10" ht="15.75">
      <c r="B22" s="3">
        <v>3</v>
      </c>
      <c r="C22" s="4"/>
      <c r="D22" s="5"/>
      <c r="E22" s="6"/>
      <c r="F22" s="6"/>
      <c r="G22" s="4"/>
      <c r="H22" s="4"/>
      <c r="J22" s="13" t="s">
        <v>4</v>
      </c>
    </row>
    <row r="23" spans="3:10" ht="12.75">
      <c r="C23" s="4"/>
      <c r="D23" s="6"/>
      <c r="E23" s="7">
        <v>3</v>
      </c>
      <c r="F23" s="6"/>
      <c r="G23" s="6"/>
      <c r="H23" s="5"/>
      <c r="J23" s="37">
        <f>J25*3.5</f>
        <v>59.5</v>
      </c>
    </row>
    <row r="24" spans="3:10" ht="12.75">
      <c r="C24" s="6"/>
      <c r="D24" s="7">
        <v>3</v>
      </c>
      <c r="E24" s="7">
        <v>3</v>
      </c>
      <c r="F24" s="6"/>
      <c r="G24" s="6"/>
      <c r="H24" s="6"/>
      <c r="J24" s="13" t="s">
        <v>1</v>
      </c>
    </row>
    <row r="25" spans="3:10" ht="12.75">
      <c r="C25" s="7">
        <v>3</v>
      </c>
      <c r="D25" s="7">
        <v>3</v>
      </c>
      <c r="E25" s="7">
        <v>3</v>
      </c>
      <c r="F25" s="7">
        <v>3</v>
      </c>
      <c r="G25" s="6"/>
      <c r="H25" s="6"/>
      <c r="J25" s="15">
        <f>COUNT(C22:H27)</f>
        <v>17</v>
      </c>
    </row>
    <row r="26" spans="3:10" ht="12.75">
      <c r="C26" s="7">
        <v>3</v>
      </c>
      <c r="D26" s="7">
        <v>3</v>
      </c>
      <c r="E26" s="7">
        <v>3</v>
      </c>
      <c r="F26" s="7">
        <v>3</v>
      </c>
      <c r="G26" s="7">
        <v>3</v>
      </c>
      <c r="H26" s="6"/>
      <c r="J26" s="14" t="s">
        <v>0</v>
      </c>
    </row>
    <row r="27" spans="3:10" ht="12.75">
      <c r="C27" s="7">
        <v>3</v>
      </c>
      <c r="D27" s="7">
        <v>3</v>
      </c>
      <c r="E27" s="7">
        <v>3</v>
      </c>
      <c r="F27" s="7">
        <v>3</v>
      </c>
      <c r="G27" s="7">
        <v>3</v>
      </c>
      <c r="H27" s="6"/>
      <c r="J27" s="15">
        <f>SUM(C22:H27)</f>
        <v>51</v>
      </c>
    </row>
    <row r="28" spans="2:10" ht="12.75">
      <c r="B28" t="s">
        <v>3</v>
      </c>
      <c r="C28" s="36">
        <v>32</v>
      </c>
      <c r="D28" s="36">
        <v>34</v>
      </c>
      <c r="E28" s="36">
        <v>36</v>
      </c>
      <c r="F28" s="36">
        <v>38</v>
      </c>
      <c r="G28" s="36">
        <v>32</v>
      </c>
      <c r="J28" s="14" t="s">
        <v>7</v>
      </c>
    </row>
    <row r="29" spans="2:10" ht="12.75">
      <c r="B29" t="s">
        <v>10</v>
      </c>
      <c r="C29" s="9">
        <f>SUM(C22:C27)*C28/6*1.18</f>
        <v>56.64</v>
      </c>
      <c r="D29" s="9">
        <f>SUM(D22:D27)*D28/6*1.18</f>
        <v>80.24</v>
      </c>
      <c r="E29" s="9">
        <f>SUM(E22:E27)*E28/6*1.18</f>
        <v>106.19999999999999</v>
      </c>
      <c r="F29" s="9">
        <f>SUM(F22:F27)*F28/6*1.18</f>
        <v>67.25999999999999</v>
      </c>
      <c r="G29" s="9">
        <f>SUM(G22:G27)*G28/6*1.18</f>
        <v>37.76</v>
      </c>
      <c r="J29" s="16">
        <f>SUM(C29:I29)</f>
        <v>348.09999999999997</v>
      </c>
    </row>
    <row r="30" spans="1:11" ht="12.75">
      <c r="A30" s="11"/>
      <c r="B30" s="11"/>
      <c r="C30" s="8"/>
      <c r="D30" s="8"/>
      <c r="E30" s="8"/>
      <c r="F30" s="8"/>
      <c r="G30" s="8"/>
      <c r="H30" s="12"/>
      <c r="I30" s="12"/>
      <c r="J30" s="12"/>
      <c r="K30" s="12"/>
    </row>
    <row r="31" spans="2:10" ht="15.75">
      <c r="B31" s="3">
        <v>4</v>
      </c>
      <c r="C31" s="4"/>
      <c r="D31" s="5"/>
      <c r="E31" s="6"/>
      <c r="F31" s="6"/>
      <c r="G31" s="4"/>
      <c r="H31" s="4"/>
      <c r="J31" s="13" t="s">
        <v>4</v>
      </c>
    </row>
    <row r="32" spans="3:10" ht="12.75">
      <c r="C32" s="4"/>
      <c r="D32" s="6"/>
      <c r="E32" s="7">
        <v>3</v>
      </c>
      <c r="F32" s="6"/>
      <c r="G32" s="6"/>
      <c r="H32" s="5"/>
      <c r="J32" s="37">
        <f>J34*3.5</f>
        <v>59.5</v>
      </c>
    </row>
    <row r="33" spans="3:10" ht="12.75">
      <c r="C33" s="6"/>
      <c r="D33" s="7">
        <v>3</v>
      </c>
      <c r="E33" s="7">
        <v>3</v>
      </c>
      <c r="F33" s="6"/>
      <c r="G33" s="6"/>
      <c r="H33" s="6"/>
      <c r="J33" s="13" t="s">
        <v>1</v>
      </c>
    </row>
    <row r="34" spans="3:10" ht="12.75">
      <c r="C34" s="7">
        <v>3</v>
      </c>
      <c r="D34" s="7">
        <v>3</v>
      </c>
      <c r="E34" s="7">
        <v>3</v>
      </c>
      <c r="F34" s="7">
        <v>3</v>
      </c>
      <c r="G34" s="6"/>
      <c r="H34" s="6"/>
      <c r="J34" s="15">
        <f>COUNT(C31:H36)</f>
        <v>17</v>
      </c>
    </row>
    <row r="35" spans="3:10" ht="12.75">
      <c r="C35" s="7">
        <v>3</v>
      </c>
      <c r="D35" s="7">
        <v>3</v>
      </c>
      <c r="E35" s="7">
        <v>3</v>
      </c>
      <c r="F35" s="7">
        <v>3</v>
      </c>
      <c r="G35" s="7">
        <v>3</v>
      </c>
      <c r="H35" s="6"/>
      <c r="J35" s="14" t="s">
        <v>0</v>
      </c>
    </row>
    <row r="36" spans="3:10" ht="12.75">
      <c r="C36" s="7">
        <v>3</v>
      </c>
      <c r="D36" s="7">
        <v>3</v>
      </c>
      <c r="E36" s="7">
        <v>3</v>
      </c>
      <c r="F36" s="7">
        <v>3</v>
      </c>
      <c r="G36" s="7">
        <v>3</v>
      </c>
      <c r="H36" s="6"/>
      <c r="J36" s="15">
        <f>SUM(C31:H36)</f>
        <v>51</v>
      </c>
    </row>
    <row r="37" spans="2:10" ht="12.75">
      <c r="B37" t="s">
        <v>3</v>
      </c>
      <c r="C37" s="36">
        <v>34</v>
      </c>
      <c r="D37" s="36">
        <v>36</v>
      </c>
      <c r="E37" s="36">
        <v>38</v>
      </c>
      <c r="F37" s="36">
        <v>40</v>
      </c>
      <c r="G37" s="36">
        <v>34</v>
      </c>
      <c r="J37" s="14" t="s">
        <v>7</v>
      </c>
    </row>
    <row r="38" spans="2:10" ht="12.75">
      <c r="B38" t="s">
        <v>10</v>
      </c>
      <c r="C38" s="9">
        <f>SUM(C31:C36)*C37/6*1.18</f>
        <v>60.18</v>
      </c>
      <c r="D38" s="9">
        <f>SUM(D31:D36)*D37/6*1.18</f>
        <v>84.96</v>
      </c>
      <c r="E38" s="9">
        <f>SUM(E31:E36)*E37/6*1.18</f>
        <v>112.1</v>
      </c>
      <c r="F38" s="9">
        <f>SUM(F31:F36)*F37/6*1.18</f>
        <v>70.8</v>
      </c>
      <c r="G38" s="9">
        <f>SUM(G31:G36)*G37/6*1.18</f>
        <v>40.12</v>
      </c>
      <c r="J38" s="16">
        <f>SUM(C38:I38)</f>
        <v>368.16</v>
      </c>
    </row>
    <row r="39" spans="1:11" ht="12.75">
      <c r="A39" s="11"/>
      <c r="B39" s="11"/>
      <c r="C39" s="8"/>
      <c r="D39" s="8"/>
      <c r="E39" s="8"/>
      <c r="F39" s="8"/>
      <c r="G39" s="8"/>
      <c r="H39" s="12"/>
      <c r="I39" s="12"/>
      <c r="J39" s="12"/>
      <c r="K39" s="12"/>
    </row>
    <row r="40" spans="2:10" ht="15.75">
      <c r="B40" s="3">
        <v>5</v>
      </c>
      <c r="C40" s="4"/>
      <c r="D40" s="5"/>
      <c r="E40" s="6"/>
      <c r="F40" s="6"/>
      <c r="G40" s="4"/>
      <c r="H40" s="4"/>
      <c r="J40" s="13" t="s">
        <v>4</v>
      </c>
    </row>
    <row r="41" spans="3:10" ht="12.75">
      <c r="C41" s="4"/>
      <c r="D41" s="6"/>
      <c r="E41" s="7">
        <v>3</v>
      </c>
      <c r="F41" s="6"/>
      <c r="G41" s="6"/>
      <c r="H41" s="5"/>
      <c r="J41" s="37">
        <f>J43*3.5</f>
        <v>59.5</v>
      </c>
    </row>
    <row r="42" spans="3:10" ht="12.75">
      <c r="C42" s="6"/>
      <c r="D42" s="7">
        <v>3</v>
      </c>
      <c r="E42" s="7">
        <v>3</v>
      </c>
      <c r="F42" s="6"/>
      <c r="G42" s="6"/>
      <c r="H42" s="6"/>
      <c r="J42" s="13" t="s">
        <v>1</v>
      </c>
    </row>
    <row r="43" spans="3:10" ht="12.75">
      <c r="C43" s="7">
        <v>3</v>
      </c>
      <c r="D43" s="7">
        <v>3</v>
      </c>
      <c r="E43" s="7">
        <v>3</v>
      </c>
      <c r="F43" s="7">
        <v>3</v>
      </c>
      <c r="G43" s="6"/>
      <c r="H43" s="6"/>
      <c r="J43" s="15">
        <f>COUNT(C40:H45)</f>
        <v>17</v>
      </c>
    </row>
    <row r="44" spans="3:10" ht="12.75">
      <c r="C44" s="7">
        <v>3</v>
      </c>
      <c r="D44" s="7">
        <v>3</v>
      </c>
      <c r="E44" s="7">
        <v>3</v>
      </c>
      <c r="F44" s="7">
        <v>3</v>
      </c>
      <c r="G44" s="7">
        <v>3</v>
      </c>
      <c r="H44" s="6"/>
      <c r="J44" s="14" t="s">
        <v>0</v>
      </c>
    </row>
    <row r="45" spans="3:10" ht="12.75">
      <c r="C45" s="7">
        <v>3</v>
      </c>
      <c r="D45" s="7">
        <v>3</v>
      </c>
      <c r="E45" s="7">
        <v>3</v>
      </c>
      <c r="F45" s="7">
        <v>3</v>
      </c>
      <c r="G45" s="7">
        <v>3</v>
      </c>
      <c r="H45" s="6"/>
      <c r="J45" s="15">
        <f>SUM(C40:H45)</f>
        <v>51</v>
      </c>
    </row>
    <row r="46" spans="2:10" ht="12.75">
      <c r="B46" t="s">
        <v>3</v>
      </c>
      <c r="C46" s="36">
        <v>30</v>
      </c>
      <c r="D46" s="36">
        <v>32</v>
      </c>
      <c r="E46" s="36">
        <v>34</v>
      </c>
      <c r="F46" s="36">
        <v>36</v>
      </c>
      <c r="G46" s="36">
        <v>30</v>
      </c>
      <c r="J46" s="14" t="s">
        <v>7</v>
      </c>
    </row>
    <row r="47" spans="2:10" ht="12.75">
      <c r="B47" t="s">
        <v>10</v>
      </c>
      <c r="C47" s="9">
        <f>SUM(C40:C45)*C46/6*1.18</f>
        <v>53.099999999999994</v>
      </c>
      <c r="D47" s="9">
        <f>SUM(D40:D45)*D46/6*1.18</f>
        <v>75.52</v>
      </c>
      <c r="E47" s="9">
        <f>SUM(E40:E45)*E46/6*1.18</f>
        <v>100.3</v>
      </c>
      <c r="F47" s="9">
        <f>SUM(F40:F45)*F46/6*1.18</f>
        <v>63.72</v>
      </c>
      <c r="G47" s="9">
        <f>SUM(G40:G45)*G46/6*1.18</f>
        <v>35.4</v>
      </c>
      <c r="J47" s="16">
        <f>SUM(C47:I47)</f>
        <v>328.03999999999996</v>
      </c>
    </row>
    <row r="48" spans="1:11" ht="12.75">
      <c r="A48" s="11"/>
      <c r="B48" s="11"/>
      <c r="C48" s="8"/>
      <c r="D48" s="8"/>
      <c r="E48" s="8"/>
      <c r="F48" s="8"/>
      <c r="G48" s="8"/>
      <c r="H48" s="12"/>
      <c r="I48" s="12"/>
      <c r="J48" s="12"/>
      <c r="K48" s="12"/>
    </row>
    <row r="49" spans="2:10" ht="15.75">
      <c r="B49" s="3">
        <v>6</v>
      </c>
      <c r="C49" s="4"/>
      <c r="D49" s="5"/>
      <c r="E49" s="6"/>
      <c r="F49" s="6"/>
      <c r="G49" s="4"/>
      <c r="H49" s="4"/>
      <c r="J49" s="13" t="s">
        <v>4</v>
      </c>
    </row>
    <row r="50" spans="3:10" ht="12.75">
      <c r="C50" s="4"/>
      <c r="D50" s="6"/>
      <c r="E50" s="7">
        <v>3</v>
      </c>
      <c r="F50" s="6"/>
      <c r="G50" s="6"/>
      <c r="H50" s="5"/>
      <c r="J50" s="37">
        <f>J52*3.5</f>
        <v>59.5</v>
      </c>
    </row>
    <row r="51" spans="3:10" ht="12.75">
      <c r="C51" s="6"/>
      <c r="D51" s="7">
        <v>3</v>
      </c>
      <c r="E51" s="7">
        <v>3</v>
      </c>
      <c r="F51" s="6"/>
      <c r="G51" s="6"/>
      <c r="H51" s="6"/>
      <c r="J51" s="13" t="s">
        <v>1</v>
      </c>
    </row>
    <row r="52" spans="3:10" ht="12.75">
      <c r="C52" s="7">
        <v>3</v>
      </c>
      <c r="D52" s="7">
        <v>3</v>
      </c>
      <c r="E52" s="7">
        <v>3</v>
      </c>
      <c r="F52" s="7">
        <v>3</v>
      </c>
      <c r="G52" s="6"/>
      <c r="H52" s="6"/>
      <c r="J52" s="15">
        <f>COUNT(C49:H54)</f>
        <v>17</v>
      </c>
    </row>
    <row r="53" spans="3:10" ht="12.75">
      <c r="C53" s="7">
        <v>3</v>
      </c>
      <c r="D53" s="7">
        <v>3</v>
      </c>
      <c r="E53" s="7">
        <v>3</v>
      </c>
      <c r="F53" s="7">
        <v>3</v>
      </c>
      <c r="G53" s="7">
        <v>3</v>
      </c>
      <c r="H53" s="6"/>
      <c r="J53" s="14" t="s">
        <v>0</v>
      </c>
    </row>
    <row r="54" spans="3:10" ht="12.75">
      <c r="C54" s="7">
        <v>3</v>
      </c>
      <c r="D54" s="7">
        <v>3</v>
      </c>
      <c r="E54" s="7">
        <v>3</v>
      </c>
      <c r="F54" s="7">
        <v>3</v>
      </c>
      <c r="G54" s="7">
        <v>3</v>
      </c>
      <c r="H54" s="6"/>
      <c r="J54" s="15">
        <f>SUM(C49:H54)</f>
        <v>51</v>
      </c>
    </row>
    <row r="55" spans="2:10" ht="12.75">
      <c r="B55" t="s">
        <v>3</v>
      </c>
      <c r="C55" s="36">
        <v>32</v>
      </c>
      <c r="D55" s="36">
        <v>34</v>
      </c>
      <c r="E55" s="36">
        <v>36</v>
      </c>
      <c r="F55" s="36">
        <v>38</v>
      </c>
      <c r="G55" s="36">
        <v>32</v>
      </c>
      <c r="J55" s="14" t="s">
        <v>7</v>
      </c>
    </row>
    <row r="56" spans="2:10" ht="12.75">
      <c r="B56" t="s">
        <v>10</v>
      </c>
      <c r="C56" s="9">
        <f>SUM(C49:C54)*C55/6*1.18</f>
        <v>56.64</v>
      </c>
      <c r="D56" s="9">
        <f>SUM(D49:D54)*D55/6*1.18</f>
        <v>80.24</v>
      </c>
      <c r="E56" s="9">
        <f>SUM(E49:E54)*E55/6*1.18</f>
        <v>106.19999999999999</v>
      </c>
      <c r="F56" s="9">
        <f>SUM(F49:F54)*F55/6*1.18</f>
        <v>67.25999999999999</v>
      </c>
      <c r="G56" s="9">
        <f>SUM(G49:G54)*G55/6*1.18</f>
        <v>37.76</v>
      </c>
      <c r="J56" s="16">
        <f>SUM(C56:I56)</f>
        <v>348.09999999999997</v>
      </c>
    </row>
    <row r="57" spans="3:7" ht="12.75">
      <c r="C57" s="12"/>
      <c r="D57" s="12"/>
      <c r="E57" s="12"/>
      <c r="F57" s="12"/>
      <c r="G57" s="12"/>
    </row>
    <row r="59" ht="12.75">
      <c r="B59" s="17" t="s">
        <v>97</v>
      </c>
    </row>
  </sheetData>
  <mergeCells count="2">
    <mergeCell ref="C3:H3"/>
    <mergeCell ref="C1:H1"/>
  </mergeCells>
  <printOptions/>
  <pageMargins left="0.44" right="0.75" top="0.44" bottom="1" header="0" footer="0"/>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1" max="11" width="11.57421875" style="1" customWidth="1"/>
    <col min="15" max="15" width="6.00390625" style="0" customWidth="1"/>
  </cols>
  <sheetData>
    <row r="1" spans="3:10" ht="15.75">
      <c r="C1" s="87" t="s">
        <v>40</v>
      </c>
      <c r="D1" s="88"/>
      <c r="E1" s="88"/>
      <c r="F1" s="88"/>
      <c r="G1" s="88"/>
      <c r="H1" s="89"/>
      <c r="J1" s="22" t="s">
        <v>41</v>
      </c>
    </row>
    <row r="3" spans="3:8" ht="12.75">
      <c r="C3" s="86" t="s">
        <v>2</v>
      </c>
      <c r="D3" s="86"/>
      <c r="E3" s="86"/>
      <c r="F3" s="86"/>
      <c r="G3" s="86"/>
      <c r="H3" s="86"/>
    </row>
    <row r="4" spans="2:10" ht="15.75">
      <c r="B4" s="3">
        <v>1</v>
      </c>
      <c r="C4" s="4"/>
      <c r="D4" s="5"/>
      <c r="E4" s="6"/>
      <c r="F4" s="6"/>
      <c r="G4" s="4"/>
      <c r="H4" s="4"/>
      <c r="J4" s="13" t="s">
        <v>4</v>
      </c>
    </row>
    <row r="5" spans="3:10" ht="12.75">
      <c r="C5" s="4"/>
      <c r="D5" s="6"/>
      <c r="E5" s="7">
        <v>3</v>
      </c>
      <c r="F5" s="6"/>
      <c r="G5" s="6"/>
      <c r="H5" s="5"/>
      <c r="J5" s="37">
        <f>J7*3.25</f>
        <v>55.25</v>
      </c>
    </row>
    <row r="6" spans="3:10" ht="12.75">
      <c r="C6" s="6"/>
      <c r="D6" s="7">
        <v>3</v>
      </c>
      <c r="E6" s="7">
        <v>3</v>
      </c>
      <c r="F6" s="6"/>
      <c r="G6" s="6"/>
      <c r="H6" s="6"/>
      <c r="J6" s="13" t="s">
        <v>1</v>
      </c>
    </row>
    <row r="7" spans="3:10" ht="12.75">
      <c r="C7" s="7">
        <v>3</v>
      </c>
      <c r="D7" s="7">
        <v>3</v>
      </c>
      <c r="E7" s="7">
        <v>3</v>
      </c>
      <c r="F7" s="7">
        <v>3</v>
      </c>
      <c r="G7" s="6"/>
      <c r="H7" s="6"/>
      <c r="J7" s="15">
        <f>COUNT(C4:H9)</f>
        <v>17</v>
      </c>
    </row>
    <row r="8" spans="3:10" ht="12.75">
      <c r="C8" s="7">
        <v>3</v>
      </c>
      <c r="D8" s="7">
        <v>3</v>
      </c>
      <c r="E8" s="7">
        <v>3</v>
      </c>
      <c r="F8" s="7">
        <v>3</v>
      </c>
      <c r="G8" s="7">
        <v>3</v>
      </c>
      <c r="H8" s="6"/>
      <c r="J8" s="14" t="s">
        <v>0</v>
      </c>
    </row>
    <row r="9" spans="3:10" ht="12.75">
      <c r="C9" s="7">
        <v>3</v>
      </c>
      <c r="D9" s="7">
        <v>3</v>
      </c>
      <c r="E9" s="7">
        <v>3</v>
      </c>
      <c r="F9" s="7">
        <v>3</v>
      </c>
      <c r="G9" s="7">
        <v>3</v>
      </c>
      <c r="H9" s="6"/>
      <c r="J9" s="15">
        <f>SUM(C4:H9)</f>
        <v>51</v>
      </c>
    </row>
    <row r="10" spans="2:10" ht="12.75">
      <c r="B10" t="s">
        <v>3</v>
      </c>
      <c r="C10" s="36">
        <v>20</v>
      </c>
      <c r="D10" s="36">
        <v>22</v>
      </c>
      <c r="E10" s="36">
        <v>24</v>
      </c>
      <c r="F10" s="36">
        <v>25</v>
      </c>
      <c r="G10" s="36">
        <v>20</v>
      </c>
      <c r="J10" s="14" t="s">
        <v>7</v>
      </c>
    </row>
    <row r="11" spans="2:10" ht="12.75">
      <c r="B11" t="s">
        <v>10</v>
      </c>
      <c r="C11" s="9">
        <f>SUM(C4:C9)*C10/4*1.13</f>
        <v>50.849999999999994</v>
      </c>
      <c r="D11" s="9">
        <f>SUM(D4:D9)*D10/4*1.13</f>
        <v>74.58</v>
      </c>
      <c r="E11" s="9">
        <f>SUM(E4:E9)*E10/4*1.13</f>
        <v>101.69999999999999</v>
      </c>
      <c r="F11" s="9">
        <f>SUM(F4:F9)*F10/4*1.13</f>
        <v>63.56249999999999</v>
      </c>
      <c r="G11" s="9">
        <f>SUM(G4:G9)*G10/4*1.13</f>
        <v>33.9</v>
      </c>
      <c r="H11" s="10"/>
      <c r="J11" s="16">
        <f>SUM(C11:I11)</f>
        <v>324.5925</v>
      </c>
    </row>
    <row r="12" spans="1:11" ht="12.75">
      <c r="A12" s="11"/>
      <c r="B12" s="11"/>
      <c r="C12" s="8"/>
      <c r="D12" s="8"/>
      <c r="E12" s="8"/>
      <c r="F12" s="8"/>
      <c r="G12" s="8"/>
      <c r="H12" s="2"/>
      <c r="I12" s="12"/>
      <c r="J12" s="12"/>
      <c r="K12" s="12"/>
    </row>
    <row r="13" spans="2:13" ht="15.75">
      <c r="B13" s="3">
        <v>2</v>
      </c>
      <c r="C13" s="4"/>
      <c r="D13" s="5"/>
      <c r="E13" s="6"/>
      <c r="F13" s="6"/>
      <c r="G13" s="4"/>
      <c r="H13" s="4"/>
      <c r="J13" s="13" t="s">
        <v>4</v>
      </c>
      <c r="L13" s="20" t="s">
        <v>12</v>
      </c>
      <c r="M13" s="20" t="s">
        <v>13</v>
      </c>
    </row>
    <row r="14" spans="3:13" ht="12.75">
      <c r="C14" s="4"/>
      <c r="D14" s="6"/>
      <c r="E14" s="7">
        <v>3</v>
      </c>
      <c r="F14" s="6"/>
      <c r="G14" s="6"/>
      <c r="H14" s="5"/>
      <c r="J14" s="37">
        <f>J16*3.25</f>
        <v>55.25</v>
      </c>
      <c r="L14" s="19">
        <v>1</v>
      </c>
      <c r="M14" s="21">
        <f>J11</f>
        <v>324.5925</v>
      </c>
    </row>
    <row r="15" spans="3:13" ht="12.75">
      <c r="C15" s="6"/>
      <c r="D15" s="7">
        <v>3</v>
      </c>
      <c r="E15" s="7">
        <v>3</v>
      </c>
      <c r="F15" s="6"/>
      <c r="G15" s="6"/>
      <c r="H15" s="6"/>
      <c r="J15" s="13" t="s">
        <v>1</v>
      </c>
      <c r="L15" s="19">
        <v>2</v>
      </c>
      <c r="M15" s="21">
        <f>J20</f>
        <v>341.5425</v>
      </c>
    </row>
    <row r="16" spans="3:13" ht="12.75">
      <c r="C16" s="7">
        <v>3</v>
      </c>
      <c r="D16" s="7">
        <v>3</v>
      </c>
      <c r="E16" s="7">
        <v>3</v>
      </c>
      <c r="F16" s="7">
        <v>3</v>
      </c>
      <c r="G16" s="6"/>
      <c r="H16" s="6"/>
      <c r="J16" s="15">
        <f>COUNT(C13:H18)</f>
        <v>17</v>
      </c>
      <c r="L16" s="19">
        <v>3</v>
      </c>
      <c r="M16" s="21">
        <f>J29</f>
        <v>355.95</v>
      </c>
    </row>
    <row r="17" spans="3:13" ht="12.75">
      <c r="C17" s="7">
        <v>3</v>
      </c>
      <c r="D17" s="7">
        <v>3</v>
      </c>
      <c r="E17" s="7">
        <v>3</v>
      </c>
      <c r="F17" s="7">
        <v>3</v>
      </c>
      <c r="G17" s="7">
        <v>3</v>
      </c>
      <c r="H17" s="6"/>
      <c r="J17" s="14" t="s">
        <v>0</v>
      </c>
      <c r="L17" s="19">
        <v>4</v>
      </c>
      <c r="M17" s="21">
        <f>J38</f>
        <v>384.76499999999993</v>
      </c>
    </row>
    <row r="18" spans="3:13" ht="12.75">
      <c r="C18" s="7">
        <v>3</v>
      </c>
      <c r="D18" s="7">
        <v>3</v>
      </c>
      <c r="E18" s="7">
        <v>3</v>
      </c>
      <c r="F18" s="7">
        <v>3</v>
      </c>
      <c r="G18" s="7">
        <v>3</v>
      </c>
      <c r="H18" s="6"/>
      <c r="J18" s="15">
        <f>SUM(C13:H18)</f>
        <v>51</v>
      </c>
      <c r="L18" s="19">
        <v>5</v>
      </c>
      <c r="M18" s="21">
        <f>J47</f>
        <v>355.95</v>
      </c>
    </row>
    <row r="19" spans="2:13" ht="12.75">
      <c r="B19" t="s">
        <v>3</v>
      </c>
      <c r="C19" s="36">
        <v>21</v>
      </c>
      <c r="D19" s="36">
        <v>23</v>
      </c>
      <c r="E19" s="36">
        <v>25</v>
      </c>
      <c r="F19" s="36">
        <v>27</v>
      </c>
      <c r="G19" s="36">
        <v>21</v>
      </c>
      <c r="J19" s="14" t="s">
        <v>7</v>
      </c>
      <c r="L19" s="19">
        <v>6</v>
      </c>
      <c r="M19" s="21">
        <f>J56</f>
        <v>370.35749999999996</v>
      </c>
    </row>
    <row r="20" spans="2:13" ht="12.75">
      <c r="B20" t="s">
        <v>10</v>
      </c>
      <c r="C20" s="9">
        <f>SUM(C13:C18)*C19/4*1.13</f>
        <v>53.3925</v>
      </c>
      <c r="D20" s="9">
        <f>SUM(D13:D18)*D19/4*1.13</f>
        <v>77.97</v>
      </c>
      <c r="E20" s="9">
        <f>SUM(E13:E18)*E19/4*1.13</f>
        <v>105.93749999999999</v>
      </c>
      <c r="F20" s="9">
        <f>SUM(F13:F18)*F19/4*1.13</f>
        <v>68.6475</v>
      </c>
      <c r="G20" s="9">
        <f>SUM(G13:G18)*G19/4*1.13</f>
        <v>35.595</v>
      </c>
      <c r="J20" s="16">
        <f>SUM(C20:I20)</f>
        <v>341.5425</v>
      </c>
      <c r="M20" s="34">
        <f>SUM(M14:M19)</f>
        <v>2133.1575</v>
      </c>
    </row>
    <row r="21" spans="1:11" ht="12.75">
      <c r="A21" s="11"/>
      <c r="B21" s="11"/>
      <c r="C21" s="8"/>
      <c r="D21" s="8"/>
      <c r="E21" s="8"/>
      <c r="F21" s="8"/>
      <c r="G21" s="8"/>
      <c r="H21" s="12"/>
      <c r="I21" s="12"/>
      <c r="J21" s="12"/>
      <c r="K21" s="12"/>
    </row>
    <row r="22" spans="2:10" ht="15.75">
      <c r="B22" s="3">
        <v>3</v>
      </c>
      <c r="C22" s="4"/>
      <c r="D22" s="5"/>
      <c r="E22" s="6"/>
      <c r="F22" s="6"/>
      <c r="G22" s="4"/>
      <c r="H22" s="4"/>
      <c r="J22" s="13" t="s">
        <v>4</v>
      </c>
    </row>
    <row r="23" spans="3:10" ht="12.75">
      <c r="C23" s="4"/>
      <c r="D23" s="6"/>
      <c r="E23" s="7">
        <v>3</v>
      </c>
      <c r="F23" s="6"/>
      <c r="G23" s="6"/>
      <c r="H23" s="5"/>
      <c r="J23" s="37">
        <f>J25*3.25</f>
        <v>55.25</v>
      </c>
    </row>
    <row r="24" spans="3:10" ht="12.75">
      <c r="C24" s="6"/>
      <c r="D24" s="7">
        <v>3</v>
      </c>
      <c r="E24" s="7">
        <v>3</v>
      </c>
      <c r="F24" s="6"/>
      <c r="G24" s="6"/>
      <c r="H24" s="6"/>
      <c r="J24" s="13" t="s">
        <v>1</v>
      </c>
    </row>
    <row r="25" spans="3:10" ht="12.75">
      <c r="C25" s="7">
        <v>3</v>
      </c>
      <c r="D25" s="7">
        <v>3</v>
      </c>
      <c r="E25" s="7">
        <v>3</v>
      </c>
      <c r="F25" s="7">
        <v>3</v>
      </c>
      <c r="G25" s="6"/>
      <c r="H25" s="6"/>
      <c r="J25" s="15">
        <f>COUNT(C22:H27)</f>
        <v>17</v>
      </c>
    </row>
    <row r="26" spans="3:10" ht="12.75">
      <c r="C26" s="7">
        <v>3</v>
      </c>
      <c r="D26" s="7">
        <v>3</v>
      </c>
      <c r="E26" s="7">
        <v>3</v>
      </c>
      <c r="F26" s="7">
        <v>3</v>
      </c>
      <c r="G26" s="7">
        <v>3</v>
      </c>
      <c r="H26" s="6"/>
      <c r="J26" s="14" t="s">
        <v>0</v>
      </c>
    </row>
    <row r="27" spans="3:10" ht="12.75">
      <c r="C27" s="7">
        <v>3</v>
      </c>
      <c r="D27" s="7">
        <v>3</v>
      </c>
      <c r="E27" s="7">
        <v>3</v>
      </c>
      <c r="F27" s="7">
        <v>3</v>
      </c>
      <c r="G27" s="7">
        <v>3</v>
      </c>
      <c r="H27" s="6"/>
      <c r="J27" s="15">
        <f>SUM(C22:H27)</f>
        <v>51</v>
      </c>
    </row>
    <row r="28" spans="2:10" ht="12.75">
      <c r="B28" t="s">
        <v>3</v>
      </c>
      <c r="C28" s="36">
        <v>22</v>
      </c>
      <c r="D28" s="36">
        <v>24</v>
      </c>
      <c r="E28" s="36">
        <v>26</v>
      </c>
      <c r="F28" s="36">
        <v>28</v>
      </c>
      <c r="G28" s="36">
        <v>22</v>
      </c>
      <c r="J28" s="14" t="s">
        <v>7</v>
      </c>
    </row>
    <row r="29" spans="2:10" ht="12.75">
      <c r="B29" t="s">
        <v>10</v>
      </c>
      <c r="C29" s="9">
        <f>SUM(C22:C27)*C28/4*1.13</f>
        <v>55.934999999999995</v>
      </c>
      <c r="D29" s="9">
        <f>SUM(D22:D27)*D28/4*1.13</f>
        <v>81.35999999999999</v>
      </c>
      <c r="E29" s="9">
        <f>SUM(E22:E27)*E28/4*1.13</f>
        <v>110.17499999999998</v>
      </c>
      <c r="F29" s="9">
        <f>SUM(F22:F27)*F28/4*1.13</f>
        <v>71.19</v>
      </c>
      <c r="G29" s="9">
        <f>SUM(G22:G27)*G28/4*1.13</f>
        <v>37.29</v>
      </c>
      <c r="J29" s="16">
        <f>SUM(C29:I29)</f>
        <v>355.95</v>
      </c>
    </row>
    <row r="30" spans="1:11" ht="12.75">
      <c r="A30" s="11"/>
      <c r="B30" s="11"/>
      <c r="C30" s="8"/>
      <c r="D30" s="8"/>
      <c r="E30" s="8"/>
      <c r="F30" s="8"/>
      <c r="G30" s="8"/>
      <c r="H30" s="12"/>
      <c r="I30" s="12"/>
      <c r="J30" s="12"/>
      <c r="K30" s="12"/>
    </row>
    <row r="31" spans="2:10" ht="15.75">
      <c r="B31" s="3">
        <v>4</v>
      </c>
      <c r="C31" s="4"/>
      <c r="D31" s="5"/>
      <c r="E31" s="6"/>
      <c r="F31" s="6"/>
      <c r="G31" s="4"/>
      <c r="H31" s="4"/>
      <c r="J31" s="13" t="s">
        <v>4</v>
      </c>
    </row>
    <row r="32" spans="3:10" ht="12.75">
      <c r="C32" s="4"/>
      <c r="D32" s="6"/>
      <c r="E32" s="7">
        <v>3</v>
      </c>
      <c r="F32" s="6"/>
      <c r="G32" s="6"/>
      <c r="H32" s="5"/>
      <c r="J32" s="37">
        <f>J34*3.25</f>
        <v>55.25</v>
      </c>
    </row>
    <row r="33" spans="3:10" ht="12.75">
      <c r="C33" s="6"/>
      <c r="D33" s="7">
        <v>3</v>
      </c>
      <c r="E33" s="7">
        <v>3</v>
      </c>
      <c r="F33" s="6"/>
      <c r="G33" s="6"/>
      <c r="H33" s="6"/>
      <c r="J33" s="13" t="s">
        <v>1</v>
      </c>
    </row>
    <row r="34" spans="3:10" ht="12.75">
      <c r="C34" s="7">
        <v>3</v>
      </c>
      <c r="D34" s="7">
        <v>3</v>
      </c>
      <c r="E34" s="7">
        <v>3</v>
      </c>
      <c r="F34" s="7">
        <v>3</v>
      </c>
      <c r="G34" s="6"/>
      <c r="H34" s="6"/>
      <c r="J34" s="15">
        <f>COUNT(C31:H36)</f>
        <v>17</v>
      </c>
    </row>
    <row r="35" spans="3:10" ht="12.75">
      <c r="C35" s="7">
        <v>3</v>
      </c>
      <c r="D35" s="7">
        <v>3</v>
      </c>
      <c r="E35" s="7">
        <v>3</v>
      </c>
      <c r="F35" s="7">
        <v>3</v>
      </c>
      <c r="G35" s="7">
        <v>3</v>
      </c>
      <c r="H35" s="6"/>
      <c r="J35" s="14" t="s">
        <v>0</v>
      </c>
    </row>
    <row r="36" spans="3:10" ht="12.75">
      <c r="C36" s="7">
        <v>3</v>
      </c>
      <c r="D36" s="7">
        <v>3</v>
      </c>
      <c r="E36" s="7">
        <v>3</v>
      </c>
      <c r="F36" s="7">
        <v>3</v>
      </c>
      <c r="G36" s="7">
        <v>3</v>
      </c>
      <c r="H36" s="6"/>
      <c r="J36" s="15">
        <f>SUM(C31:H36)</f>
        <v>51</v>
      </c>
    </row>
    <row r="37" spans="2:10" ht="12.75">
      <c r="B37" t="s">
        <v>3</v>
      </c>
      <c r="C37" s="36">
        <v>24</v>
      </c>
      <c r="D37" s="36">
        <v>26</v>
      </c>
      <c r="E37" s="36">
        <v>28</v>
      </c>
      <c r="F37" s="36">
        <v>30</v>
      </c>
      <c r="G37" s="36">
        <v>24</v>
      </c>
      <c r="J37" s="14" t="s">
        <v>7</v>
      </c>
    </row>
    <row r="38" spans="2:10" ht="12.75">
      <c r="B38" t="s">
        <v>10</v>
      </c>
      <c r="C38" s="9">
        <f>SUM(C31:C36)*C37/4*1.13</f>
        <v>61.019999999999996</v>
      </c>
      <c r="D38" s="9">
        <f>SUM(D31:D36)*D37/4*1.13</f>
        <v>88.13999999999999</v>
      </c>
      <c r="E38" s="9">
        <f>SUM(E31:E36)*E37/4*1.13</f>
        <v>118.64999999999999</v>
      </c>
      <c r="F38" s="9">
        <f>SUM(F31:F36)*F37/4*1.13</f>
        <v>76.27499999999999</v>
      </c>
      <c r="G38" s="9">
        <f>SUM(G31:G36)*G37/4*1.13</f>
        <v>40.67999999999999</v>
      </c>
      <c r="J38" s="16">
        <f>SUM(C38:I38)</f>
        <v>384.76499999999993</v>
      </c>
    </row>
    <row r="39" spans="1:11" ht="12.75">
      <c r="A39" s="11"/>
      <c r="B39" s="11"/>
      <c r="C39" s="8"/>
      <c r="D39" s="8"/>
      <c r="E39" s="8"/>
      <c r="F39" s="8"/>
      <c r="G39" s="8"/>
      <c r="H39" s="12"/>
      <c r="I39" s="12"/>
      <c r="J39" s="12"/>
      <c r="K39" s="12"/>
    </row>
    <row r="40" spans="2:10" ht="15.75">
      <c r="B40" s="3">
        <v>5</v>
      </c>
      <c r="C40" s="4"/>
      <c r="D40" s="5"/>
      <c r="E40" s="6"/>
      <c r="F40" s="6"/>
      <c r="G40" s="4"/>
      <c r="H40" s="4"/>
      <c r="J40" s="13" t="s">
        <v>4</v>
      </c>
    </row>
    <row r="41" spans="3:10" ht="12.75">
      <c r="C41" s="4"/>
      <c r="D41" s="6"/>
      <c r="E41" s="7">
        <v>3</v>
      </c>
      <c r="F41" s="6"/>
      <c r="G41" s="6"/>
      <c r="H41" s="5"/>
      <c r="J41" s="37">
        <f>J43*3.25</f>
        <v>55.25</v>
      </c>
    </row>
    <row r="42" spans="3:10" ht="12.75">
      <c r="C42" s="6"/>
      <c r="D42" s="7">
        <v>3</v>
      </c>
      <c r="E42" s="7">
        <v>3</v>
      </c>
      <c r="F42" s="6"/>
      <c r="G42" s="6"/>
      <c r="H42" s="6"/>
      <c r="J42" s="13" t="s">
        <v>1</v>
      </c>
    </row>
    <row r="43" spans="3:10" ht="12.75">
      <c r="C43" s="7">
        <v>3</v>
      </c>
      <c r="D43" s="7">
        <v>3</v>
      </c>
      <c r="E43" s="7">
        <v>3</v>
      </c>
      <c r="F43" s="7">
        <v>3</v>
      </c>
      <c r="G43" s="6"/>
      <c r="H43" s="6"/>
      <c r="J43" s="15">
        <f>COUNT(C40:H45)</f>
        <v>17</v>
      </c>
    </row>
    <row r="44" spans="3:10" ht="12.75">
      <c r="C44" s="7">
        <v>3</v>
      </c>
      <c r="D44" s="7">
        <v>3</v>
      </c>
      <c r="E44" s="7">
        <v>3</v>
      </c>
      <c r="F44" s="7">
        <v>3</v>
      </c>
      <c r="G44" s="7">
        <v>3</v>
      </c>
      <c r="H44" s="6"/>
      <c r="J44" s="14" t="s">
        <v>0</v>
      </c>
    </row>
    <row r="45" spans="3:10" ht="12.75">
      <c r="C45" s="7">
        <v>3</v>
      </c>
      <c r="D45" s="7">
        <v>3</v>
      </c>
      <c r="E45" s="7">
        <v>3</v>
      </c>
      <c r="F45" s="7">
        <v>3</v>
      </c>
      <c r="G45" s="7">
        <v>3</v>
      </c>
      <c r="H45" s="6"/>
      <c r="J45" s="15">
        <f>SUM(C40:H45)</f>
        <v>51</v>
      </c>
    </row>
    <row r="46" spans="2:10" ht="12.75">
      <c r="B46" t="s">
        <v>3</v>
      </c>
      <c r="C46" s="36">
        <v>22</v>
      </c>
      <c r="D46" s="36">
        <v>24</v>
      </c>
      <c r="E46" s="36">
        <v>26</v>
      </c>
      <c r="F46" s="36">
        <v>28</v>
      </c>
      <c r="G46" s="36">
        <v>22</v>
      </c>
      <c r="J46" s="14" t="s">
        <v>7</v>
      </c>
    </row>
    <row r="47" spans="2:10" ht="12.75">
      <c r="B47" t="s">
        <v>10</v>
      </c>
      <c r="C47" s="9">
        <f>SUM(C40:C45)*C46/4*1.13</f>
        <v>55.934999999999995</v>
      </c>
      <c r="D47" s="9">
        <f>SUM(D40:D45)*D46/4*1.13</f>
        <v>81.35999999999999</v>
      </c>
      <c r="E47" s="9">
        <f>SUM(E40:E45)*E46/4*1.13</f>
        <v>110.17499999999998</v>
      </c>
      <c r="F47" s="9">
        <f>SUM(F40:F45)*F46/4*1.13</f>
        <v>71.19</v>
      </c>
      <c r="G47" s="9">
        <f>SUM(G40:G45)*G46/4*1.13</f>
        <v>37.29</v>
      </c>
      <c r="J47" s="16">
        <f>SUM(C47:I47)</f>
        <v>355.95</v>
      </c>
    </row>
    <row r="48" spans="1:11" ht="12.75">
      <c r="A48" s="11"/>
      <c r="B48" s="11"/>
      <c r="C48" s="8"/>
      <c r="D48" s="8"/>
      <c r="E48" s="8"/>
      <c r="F48" s="8"/>
      <c r="G48" s="8"/>
      <c r="H48" s="12"/>
      <c r="I48" s="12"/>
      <c r="J48" s="12"/>
      <c r="K48" s="12"/>
    </row>
    <row r="49" spans="2:10" ht="15.75">
      <c r="B49" s="3">
        <v>6</v>
      </c>
      <c r="C49" s="4"/>
      <c r="D49" s="5"/>
      <c r="E49" s="6"/>
      <c r="F49" s="6"/>
      <c r="G49" s="4"/>
      <c r="H49" s="4"/>
      <c r="J49" s="13" t="s">
        <v>4</v>
      </c>
    </row>
    <row r="50" spans="3:10" ht="12.75">
      <c r="C50" s="4"/>
      <c r="D50" s="6"/>
      <c r="E50" s="7">
        <v>3</v>
      </c>
      <c r="F50" s="6"/>
      <c r="G50" s="6"/>
      <c r="H50" s="5"/>
      <c r="J50" s="37">
        <f>J52*3.25</f>
        <v>55.25</v>
      </c>
    </row>
    <row r="51" spans="3:10" ht="12.75">
      <c r="C51" s="6"/>
      <c r="D51" s="7">
        <v>3</v>
      </c>
      <c r="E51" s="7">
        <v>3</v>
      </c>
      <c r="F51" s="6"/>
      <c r="G51" s="6"/>
      <c r="H51" s="6"/>
      <c r="J51" s="13" t="s">
        <v>1</v>
      </c>
    </row>
    <row r="52" spans="3:10" ht="12.75">
      <c r="C52" s="7">
        <v>3</v>
      </c>
      <c r="D52" s="7">
        <v>3</v>
      </c>
      <c r="E52" s="7">
        <v>3</v>
      </c>
      <c r="F52" s="7">
        <v>3</v>
      </c>
      <c r="G52" s="6"/>
      <c r="H52" s="6"/>
      <c r="J52" s="15">
        <f>COUNT(C49:H54)</f>
        <v>17</v>
      </c>
    </row>
    <row r="53" spans="3:10" ht="12.75">
      <c r="C53" s="7">
        <v>3</v>
      </c>
      <c r="D53" s="7">
        <v>3</v>
      </c>
      <c r="E53" s="7">
        <v>3</v>
      </c>
      <c r="F53" s="7">
        <v>3</v>
      </c>
      <c r="G53" s="7">
        <v>3</v>
      </c>
      <c r="H53" s="6"/>
      <c r="J53" s="14" t="s">
        <v>0</v>
      </c>
    </row>
    <row r="54" spans="3:10" ht="12.75">
      <c r="C54" s="7">
        <v>3</v>
      </c>
      <c r="D54" s="7">
        <v>3</v>
      </c>
      <c r="E54" s="7">
        <v>3</v>
      </c>
      <c r="F54" s="7">
        <v>3</v>
      </c>
      <c r="G54" s="7">
        <v>3</v>
      </c>
      <c r="H54" s="6"/>
      <c r="J54" s="15">
        <f>SUM(C49:H54)</f>
        <v>51</v>
      </c>
    </row>
    <row r="55" spans="2:10" ht="12.75">
      <c r="B55" t="s">
        <v>3</v>
      </c>
      <c r="C55" s="36">
        <v>23</v>
      </c>
      <c r="D55" s="36">
        <v>25</v>
      </c>
      <c r="E55" s="36">
        <v>27</v>
      </c>
      <c r="F55" s="36">
        <v>29</v>
      </c>
      <c r="G55" s="36">
        <v>23</v>
      </c>
      <c r="J55" s="14" t="s">
        <v>7</v>
      </c>
    </row>
    <row r="56" spans="2:10" ht="12.75">
      <c r="B56" t="s">
        <v>10</v>
      </c>
      <c r="C56" s="9">
        <f>SUM(C49:C54)*C55/4*1.13</f>
        <v>58.47749999999999</v>
      </c>
      <c r="D56" s="9">
        <f>SUM(D49:D54)*D55/4*1.13</f>
        <v>84.74999999999999</v>
      </c>
      <c r="E56" s="9">
        <f>SUM(E49:E54)*E55/4*1.13</f>
        <v>114.4125</v>
      </c>
      <c r="F56" s="9">
        <f>SUM(F49:F54)*F55/4*1.13</f>
        <v>73.73249999999999</v>
      </c>
      <c r="G56" s="9">
        <f>SUM(G49:G54)*G55/4*1.13</f>
        <v>38.985</v>
      </c>
      <c r="J56" s="16">
        <f>SUM(C56:I56)</f>
        <v>370.35749999999996</v>
      </c>
    </row>
    <row r="57" spans="3:7" ht="12.75">
      <c r="C57" s="12"/>
      <c r="D57" s="12"/>
      <c r="E57" s="12"/>
      <c r="F57" s="12"/>
      <c r="G57" s="12"/>
    </row>
    <row r="59" ht="12.75">
      <c r="B59" s="17" t="s">
        <v>96</v>
      </c>
    </row>
  </sheetData>
  <mergeCells count="2">
    <mergeCell ref="C3:H3"/>
    <mergeCell ref="C1:H1"/>
  </mergeCells>
  <printOptions/>
  <pageMargins left="0.44" right="0.75" top="0.44"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11.421875" defaultRowHeight="12.75"/>
  <cols>
    <col min="1" max="1" width="8.28125" style="0" customWidth="1"/>
    <col min="2" max="2" width="3.28125" style="0" customWidth="1"/>
    <col min="3" max="8" width="3.7109375" style="1" customWidth="1"/>
    <col min="9" max="9" width="1.8515625" style="1" customWidth="1"/>
    <col min="10" max="10" width="6.7109375" style="1" customWidth="1"/>
    <col min="11" max="11" width="11.57421875" style="1" customWidth="1"/>
    <col min="15" max="15" width="6.00390625" style="0" customWidth="1"/>
  </cols>
  <sheetData>
    <row r="1" spans="3:10" ht="15.75">
      <c r="C1" s="87" t="s">
        <v>43</v>
      </c>
      <c r="D1" s="88"/>
      <c r="E1" s="88"/>
      <c r="F1" s="88"/>
      <c r="G1" s="88"/>
      <c r="H1" s="89"/>
      <c r="J1" s="22" t="s">
        <v>14</v>
      </c>
    </row>
    <row r="3" spans="3:8" ht="12.75">
      <c r="C3" s="86" t="s">
        <v>2</v>
      </c>
      <c r="D3" s="86"/>
      <c r="E3" s="86"/>
      <c r="F3" s="86"/>
      <c r="G3" s="86"/>
      <c r="H3" s="86"/>
    </row>
    <row r="4" spans="2:10" ht="15.75">
      <c r="B4" s="3">
        <v>1</v>
      </c>
      <c r="C4" s="4"/>
      <c r="D4" s="5"/>
      <c r="E4" s="6"/>
      <c r="F4" s="6"/>
      <c r="G4" s="4"/>
      <c r="H4" s="4"/>
      <c r="J4" s="13" t="s">
        <v>4</v>
      </c>
    </row>
    <row r="5" spans="3:10" ht="12.75">
      <c r="C5" s="4"/>
      <c r="D5" s="6"/>
      <c r="E5" s="6"/>
      <c r="F5" s="6"/>
      <c r="G5" s="6"/>
      <c r="H5" s="5"/>
      <c r="J5" s="14">
        <f>J7*3</f>
        <v>33</v>
      </c>
    </row>
    <row r="6" spans="3:10" ht="12.75">
      <c r="C6" s="6"/>
      <c r="D6" s="6"/>
      <c r="E6" s="7">
        <v>3</v>
      </c>
      <c r="F6" s="6"/>
      <c r="G6" s="6"/>
      <c r="H6" s="6"/>
      <c r="J6" s="13" t="s">
        <v>1</v>
      </c>
    </row>
    <row r="7" spans="3:10" ht="12.75">
      <c r="C7" s="6"/>
      <c r="D7" s="7">
        <v>3</v>
      </c>
      <c r="E7" s="7">
        <v>3</v>
      </c>
      <c r="F7" s="6"/>
      <c r="G7" s="6"/>
      <c r="H7" s="6"/>
      <c r="J7" s="15">
        <f>COUNT(C4:H9)</f>
        <v>11</v>
      </c>
    </row>
    <row r="8" spans="3:10" ht="12.75">
      <c r="C8" s="7">
        <v>3</v>
      </c>
      <c r="D8" s="7">
        <v>3</v>
      </c>
      <c r="E8" s="7">
        <v>3</v>
      </c>
      <c r="F8" s="7">
        <v>3</v>
      </c>
      <c r="G8" s="6"/>
      <c r="H8" s="6"/>
      <c r="J8" s="14" t="s">
        <v>0</v>
      </c>
    </row>
    <row r="9" spans="3:10" ht="12.75">
      <c r="C9" s="7">
        <v>3</v>
      </c>
      <c r="D9" s="7">
        <v>3</v>
      </c>
      <c r="E9" s="7">
        <v>3</v>
      </c>
      <c r="F9" s="7">
        <v>3</v>
      </c>
      <c r="G9" s="6"/>
      <c r="H9" s="6"/>
      <c r="J9" s="15">
        <f>SUM(C4:H9)</f>
        <v>33</v>
      </c>
    </row>
    <row r="10" spans="2:10" ht="12.75">
      <c r="B10" t="s">
        <v>3</v>
      </c>
      <c r="C10" s="36">
        <v>10</v>
      </c>
      <c r="D10" s="36">
        <v>11</v>
      </c>
      <c r="E10" s="36">
        <v>12</v>
      </c>
      <c r="F10" s="36">
        <v>10</v>
      </c>
      <c r="G10" s="36"/>
      <c r="J10" s="14" t="s">
        <v>7</v>
      </c>
    </row>
    <row r="11" spans="2:10" ht="12.75">
      <c r="B11" t="s">
        <v>10</v>
      </c>
      <c r="C11" s="9">
        <f>SUM(C4:C9)*C10/2</f>
        <v>30</v>
      </c>
      <c r="D11" s="9">
        <f>SUM(D4:D9)*D10/2</f>
        <v>49.5</v>
      </c>
      <c r="E11" s="9">
        <f>SUM(E4:E9)*E10/2</f>
        <v>72</v>
      </c>
      <c r="F11" s="9">
        <f>SUM(F4:F9)*F10/2</f>
        <v>30</v>
      </c>
      <c r="G11" s="9"/>
      <c r="H11" s="10"/>
      <c r="J11" s="16">
        <f>SUM(C11:I11)</f>
        <v>181.5</v>
      </c>
    </row>
    <row r="12" spans="1:11" ht="12.75">
      <c r="A12" s="11"/>
      <c r="B12" s="11"/>
      <c r="C12" s="8"/>
      <c r="D12" s="8"/>
      <c r="E12" s="8"/>
      <c r="F12" s="8"/>
      <c r="G12" s="8"/>
      <c r="H12" s="2"/>
      <c r="I12" s="12"/>
      <c r="J12" s="12"/>
      <c r="K12" s="12"/>
    </row>
    <row r="13" spans="2:13" ht="15.75">
      <c r="B13" s="3">
        <v>2</v>
      </c>
      <c r="C13" s="4"/>
      <c r="D13" s="5"/>
      <c r="E13" s="6"/>
      <c r="F13" s="6"/>
      <c r="G13" s="4"/>
      <c r="H13" s="4"/>
      <c r="J13" s="13" t="s">
        <v>4</v>
      </c>
      <c r="L13" s="20" t="s">
        <v>12</v>
      </c>
      <c r="M13" s="20" t="s">
        <v>13</v>
      </c>
    </row>
    <row r="14" spans="3:13" ht="12.75">
      <c r="C14" s="4"/>
      <c r="D14" s="6"/>
      <c r="E14" s="6"/>
      <c r="F14" s="6"/>
      <c r="G14" s="6"/>
      <c r="H14" s="5"/>
      <c r="J14" s="14">
        <f>J16*3</f>
        <v>33</v>
      </c>
      <c r="L14" s="19">
        <v>1</v>
      </c>
      <c r="M14" s="21">
        <f>J11</f>
        <v>181.5</v>
      </c>
    </row>
    <row r="15" spans="3:13" ht="12.75">
      <c r="C15" s="6"/>
      <c r="D15" s="6"/>
      <c r="E15" s="7">
        <v>3</v>
      </c>
      <c r="F15" s="6"/>
      <c r="G15" s="6"/>
      <c r="H15" s="6"/>
      <c r="J15" s="13" t="s">
        <v>1</v>
      </c>
      <c r="L15" s="19">
        <v>2</v>
      </c>
      <c r="M15" s="21">
        <f>J20</f>
        <v>198</v>
      </c>
    </row>
    <row r="16" spans="3:13" ht="12.75">
      <c r="C16" s="6"/>
      <c r="D16" s="7">
        <v>3</v>
      </c>
      <c r="E16" s="7">
        <v>3</v>
      </c>
      <c r="F16" s="6"/>
      <c r="G16" s="6"/>
      <c r="H16" s="6"/>
      <c r="J16" s="15">
        <f>COUNT(C13:H18)</f>
        <v>11</v>
      </c>
      <c r="L16" s="19">
        <v>3</v>
      </c>
      <c r="M16" s="21">
        <f>J29</f>
        <v>214.5</v>
      </c>
    </row>
    <row r="17" spans="3:13" ht="12.75">
      <c r="C17" s="7">
        <v>3</v>
      </c>
      <c r="D17" s="7">
        <v>3</v>
      </c>
      <c r="E17" s="7">
        <v>3</v>
      </c>
      <c r="F17" s="7">
        <v>3</v>
      </c>
      <c r="G17" s="6"/>
      <c r="H17" s="6"/>
      <c r="J17" s="14" t="s">
        <v>0</v>
      </c>
      <c r="L17" s="19">
        <v>4</v>
      </c>
      <c r="M17" s="21">
        <f>J38</f>
        <v>231</v>
      </c>
    </row>
    <row r="18" spans="3:13" ht="12.75">
      <c r="C18" s="7">
        <v>3</v>
      </c>
      <c r="D18" s="7">
        <v>3</v>
      </c>
      <c r="E18" s="7">
        <v>3</v>
      </c>
      <c r="F18" s="7">
        <v>3</v>
      </c>
      <c r="G18" s="6"/>
      <c r="H18" s="6"/>
      <c r="J18" s="15">
        <f>SUM(C13:H18)</f>
        <v>33</v>
      </c>
      <c r="L18" s="19">
        <v>5</v>
      </c>
      <c r="M18" s="21">
        <f>J47</f>
        <v>198</v>
      </c>
    </row>
    <row r="19" spans="2:13" ht="12.75">
      <c r="B19" t="s">
        <v>3</v>
      </c>
      <c r="C19" s="36">
        <v>11</v>
      </c>
      <c r="D19" s="36">
        <v>12</v>
      </c>
      <c r="E19" s="36">
        <v>13</v>
      </c>
      <c r="F19" s="36">
        <v>11</v>
      </c>
      <c r="G19" s="36"/>
      <c r="J19" s="14" t="s">
        <v>7</v>
      </c>
      <c r="L19" s="19">
        <v>6</v>
      </c>
      <c r="M19" s="21">
        <f>J56</f>
        <v>214.5</v>
      </c>
    </row>
    <row r="20" spans="2:13" ht="12.75">
      <c r="B20" t="s">
        <v>10</v>
      </c>
      <c r="C20" s="9">
        <f>SUM(C13:C18)*C19/2</f>
        <v>33</v>
      </c>
      <c r="D20" s="9">
        <f>SUM(D13:D18)*D19/2</f>
        <v>54</v>
      </c>
      <c r="E20" s="9">
        <f>SUM(E13:E18)*E19/2</f>
        <v>78</v>
      </c>
      <c r="F20" s="9">
        <f>SUM(F13:F18)*F19/2</f>
        <v>33</v>
      </c>
      <c r="G20" s="9"/>
      <c r="J20" s="16">
        <f>SUM(C20:I20)</f>
        <v>198</v>
      </c>
      <c r="M20" s="34">
        <f>SUM(M14:M19)</f>
        <v>1237.5</v>
      </c>
    </row>
    <row r="21" spans="1:11" ht="12.75">
      <c r="A21" s="11"/>
      <c r="B21" s="11"/>
      <c r="C21" s="8"/>
      <c r="D21" s="8"/>
      <c r="E21" s="8"/>
      <c r="F21" s="8"/>
      <c r="G21" s="8"/>
      <c r="H21" s="12"/>
      <c r="I21" s="12"/>
      <c r="J21" s="12"/>
      <c r="K21" s="12"/>
    </row>
    <row r="22" spans="2:10" ht="15.75">
      <c r="B22" s="3">
        <v>3</v>
      </c>
      <c r="C22" s="4"/>
      <c r="D22" s="5"/>
      <c r="E22" s="6"/>
      <c r="F22" s="6"/>
      <c r="G22" s="4"/>
      <c r="H22" s="4"/>
      <c r="J22" s="13" t="s">
        <v>4</v>
      </c>
    </row>
    <row r="23" spans="3:10" ht="12.75">
      <c r="C23" s="4"/>
      <c r="D23" s="6"/>
      <c r="E23" s="6"/>
      <c r="F23" s="6"/>
      <c r="G23" s="6"/>
      <c r="H23" s="5"/>
      <c r="J23" s="14">
        <f>J25*3</f>
        <v>33</v>
      </c>
    </row>
    <row r="24" spans="3:10" ht="12.75">
      <c r="C24" s="6"/>
      <c r="D24" s="6"/>
      <c r="E24" s="7">
        <v>3</v>
      </c>
      <c r="F24" s="6"/>
      <c r="G24" s="6"/>
      <c r="H24" s="6"/>
      <c r="J24" s="13" t="s">
        <v>1</v>
      </c>
    </row>
    <row r="25" spans="3:10" ht="12.75">
      <c r="C25" s="6"/>
      <c r="D25" s="7">
        <v>3</v>
      </c>
      <c r="E25" s="7">
        <v>3</v>
      </c>
      <c r="F25" s="6"/>
      <c r="G25" s="6"/>
      <c r="H25" s="6"/>
      <c r="J25" s="15">
        <f>COUNT(C22:H27)</f>
        <v>11</v>
      </c>
    </row>
    <row r="26" spans="3:10" ht="12.75">
      <c r="C26" s="7">
        <v>3</v>
      </c>
      <c r="D26" s="7">
        <v>3</v>
      </c>
      <c r="E26" s="7">
        <v>3</v>
      </c>
      <c r="F26" s="7">
        <v>3</v>
      </c>
      <c r="G26" s="6"/>
      <c r="H26" s="6"/>
      <c r="J26" s="14" t="s">
        <v>0</v>
      </c>
    </row>
    <row r="27" spans="3:10" ht="12.75">
      <c r="C27" s="7">
        <v>3</v>
      </c>
      <c r="D27" s="7">
        <v>3</v>
      </c>
      <c r="E27" s="7">
        <v>3</v>
      </c>
      <c r="F27" s="7">
        <v>3</v>
      </c>
      <c r="G27" s="6"/>
      <c r="H27" s="6"/>
      <c r="J27" s="15">
        <f>SUM(C22:H27)</f>
        <v>33</v>
      </c>
    </row>
    <row r="28" spans="2:10" ht="12.75">
      <c r="B28" t="s">
        <v>3</v>
      </c>
      <c r="C28" s="36">
        <v>12</v>
      </c>
      <c r="D28" s="36">
        <v>13</v>
      </c>
      <c r="E28" s="36">
        <v>14</v>
      </c>
      <c r="F28" s="36">
        <v>12</v>
      </c>
      <c r="G28" s="36"/>
      <c r="J28" s="14" t="s">
        <v>7</v>
      </c>
    </row>
    <row r="29" spans="2:10" ht="12.75">
      <c r="B29" t="s">
        <v>10</v>
      </c>
      <c r="C29" s="9">
        <f>SUM(C22:C27)*C28/2</f>
        <v>36</v>
      </c>
      <c r="D29" s="9">
        <f>SUM(D22:D27)*D28/2</f>
        <v>58.5</v>
      </c>
      <c r="E29" s="9">
        <f>SUM(E22:E27)*E28/2</f>
        <v>84</v>
      </c>
      <c r="F29" s="9">
        <f>SUM(F22:F27)*F28/2</f>
        <v>36</v>
      </c>
      <c r="G29" s="9"/>
      <c r="J29" s="16">
        <f>SUM(C29:I29)</f>
        <v>214.5</v>
      </c>
    </row>
    <row r="30" spans="1:11" ht="12.75">
      <c r="A30" s="11"/>
      <c r="B30" s="11"/>
      <c r="C30" s="8"/>
      <c r="D30" s="8"/>
      <c r="E30" s="8"/>
      <c r="F30" s="8"/>
      <c r="G30" s="8"/>
      <c r="H30" s="12"/>
      <c r="I30" s="12"/>
      <c r="J30" s="12"/>
      <c r="K30" s="12"/>
    </row>
    <row r="31" spans="2:10" ht="15.75">
      <c r="B31" s="3">
        <v>4</v>
      </c>
      <c r="C31" s="4"/>
      <c r="D31" s="5"/>
      <c r="E31" s="6"/>
      <c r="F31" s="6"/>
      <c r="G31" s="4"/>
      <c r="H31" s="4"/>
      <c r="J31" s="13" t="s">
        <v>4</v>
      </c>
    </row>
    <row r="32" spans="3:10" ht="12.75">
      <c r="C32" s="4"/>
      <c r="D32" s="6"/>
      <c r="E32" s="6"/>
      <c r="F32" s="6"/>
      <c r="G32" s="6"/>
      <c r="H32" s="5"/>
      <c r="J32" s="14">
        <f>J34*3</f>
        <v>33</v>
      </c>
    </row>
    <row r="33" spans="3:10" ht="12.75">
      <c r="C33" s="6"/>
      <c r="D33" s="6"/>
      <c r="E33" s="7">
        <v>3</v>
      </c>
      <c r="F33" s="6"/>
      <c r="G33" s="6"/>
      <c r="H33" s="6"/>
      <c r="J33" s="13" t="s">
        <v>1</v>
      </c>
    </row>
    <row r="34" spans="3:10" ht="12.75">
      <c r="C34" s="6"/>
      <c r="D34" s="7">
        <v>3</v>
      </c>
      <c r="E34" s="7">
        <v>3</v>
      </c>
      <c r="F34" s="6"/>
      <c r="G34" s="6"/>
      <c r="H34" s="6"/>
      <c r="J34" s="15">
        <f>COUNT(C31:H36)</f>
        <v>11</v>
      </c>
    </row>
    <row r="35" spans="3:10" ht="12.75">
      <c r="C35" s="7">
        <v>3</v>
      </c>
      <c r="D35" s="7">
        <v>3</v>
      </c>
      <c r="E35" s="7">
        <v>3</v>
      </c>
      <c r="F35" s="7">
        <v>3</v>
      </c>
      <c r="G35" s="6"/>
      <c r="H35" s="6"/>
      <c r="J35" s="14" t="s">
        <v>0</v>
      </c>
    </row>
    <row r="36" spans="3:10" ht="12.75">
      <c r="C36" s="7">
        <v>3</v>
      </c>
      <c r="D36" s="7">
        <v>3</v>
      </c>
      <c r="E36" s="7">
        <v>3</v>
      </c>
      <c r="F36" s="7">
        <v>3</v>
      </c>
      <c r="G36" s="6"/>
      <c r="H36" s="6"/>
      <c r="J36" s="15">
        <f>SUM(C31:H36)</f>
        <v>33</v>
      </c>
    </row>
    <row r="37" spans="2:10" ht="12.75">
      <c r="B37" t="s">
        <v>3</v>
      </c>
      <c r="C37" s="36">
        <v>13</v>
      </c>
      <c r="D37" s="36">
        <v>14</v>
      </c>
      <c r="E37" s="36">
        <v>15</v>
      </c>
      <c r="F37" s="36">
        <v>13</v>
      </c>
      <c r="G37" s="36"/>
      <c r="J37" s="14" t="s">
        <v>7</v>
      </c>
    </row>
    <row r="38" spans="2:10" ht="12.75">
      <c r="B38" t="s">
        <v>10</v>
      </c>
      <c r="C38" s="9">
        <f>SUM(C31:C36)*C37/2</f>
        <v>39</v>
      </c>
      <c r="D38" s="9">
        <f>SUM(D31:D36)*D37/2</f>
        <v>63</v>
      </c>
      <c r="E38" s="9">
        <f>SUM(E31:E36)*E37/2</f>
        <v>90</v>
      </c>
      <c r="F38" s="9">
        <f>SUM(F31:F36)*F37/2</f>
        <v>39</v>
      </c>
      <c r="G38" s="9"/>
      <c r="J38" s="16">
        <f>SUM(C38:I38)</f>
        <v>231</v>
      </c>
    </row>
    <row r="39" spans="1:11" ht="12.75">
      <c r="A39" s="11"/>
      <c r="B39" s="11"/>
      <c r="C39" s="8"/>
      <c r="D39" s="8"/>
      <c r="E39" s="8"/>
      <c r="F39" s="8"/>
      <c r="G39" s="8"/>
      <c r="H39" s="12"/>
      <c r="I39" s="12"/>
      <c r="J39" s="12"/>
      <c r="K39" s="12"/>
    </row>
    <row r="40" spans="2:10" ht="15.75">
      <c r="B40" s="3">
        <v>5</v>
      </c>
      <c r="C40" s="4"/>
      <c r="D40" s="5"/>
      <c r="E40" s="6"/>
      <c r="F40" s="6"/>
      <c r="G40" s="4"/>
      <c r="H40" s="4"/>
      <c r="J40" s="13" t="s">
        <v>4</v>
      </c>
    </row>
    <row r="41" spans="3:10" ht="12.75">
      <c r="C41" s="4"/>
      <c r="D41" s="6"/>
      <c r="E41" s="6"/>
      <c r="F41" s="6"/>
      <c r="G41" s="6"/>
      <c r="H41" s="5"/>
      <c r="J41" s="14">
        <f>J43*3</f>
        <v>33</v>
      </c>
    </row>
    <row r="42" spans="3:10" ht="12.75">
      <c r="C42" s="6"/>
      <c r="D42" s="6"/>
      <c r="E42" s="7">
        <v>3</v>
      </c>
      <c r="F42" s="6"/>
      <c r="G42" s="6"/>
      <c r="H42" s="6"/>
      <c r="J42" s="13" t="s">
        <v>1</v>
      </c>
    </row>
    <row r="43" spans="3:10" ht="12.75">
      <c r="C43" s="6"/>
      <c r="D43" s="7">
        <v>3</v>
      </c>
      <c r="E43" s="7">
        <v>3</v>
      </c>
      <c r="F43" s="6"/>
      <c r="G43" s="6"/>
      <c r="H43" s="6"/>
      <c r="J43" s="15">
        <f>COUNT(C40:H45)</f>
        <v>11</v>
      </c>
    </row>
    <row r="44" spans="3:10" ht="12.75">
      <c r="C44" s="7">
        <v>3</v>
      </c>
      <c r="D44" s="7">
        <v>3</v>
      </c>
      <c r="E44" s="7">
        <v>3</v>
      </c>
      <c r="F44" s="7">
        <v>3</v>
      </c>
      <c r="G44" s="6"/>
      <c r="H44" s="6"/>
      <c r="J44" s="14" t="s">
        <v>0</v>
      </c>
    </row>
    <row r="45" spans="3:10" ht="12.75">
      <c r="C45" s="7">
        <v>3</v>
      </c>
      <c r="D45" s="7">
        <v>3</v>
      </c>
      <c r="E45" s="7">
        <v>3</v>
      </c>
      <c r="F45" s="7">
        <v>3</v>
      </c>
      <c r="G45" s="6"/>
      <c r="H45" s="6"/>
      <c r="J45" s="15">
        <f>SUM(C40:H45)</f>
        <v>33</v>
      </c>
    </row>
    <row r="46" spans="2:10" ht="12.75">
      <c r="B46" t="s">
        <v>3</v>
      </c>
      <c r="C46" s="36">
        <v>11</v>
      </c>
      <c r="D46" s="36">
        <v>12</v>
      </c>
      <c r="E46" s="36">
        <v>13</v>
      </c>
      <c r="F46" s="36">
        <v>11</v>
      </c>
      <c r="G46" s="36"/>
      <c r="J46" s="14" t="s">
        <v>7</v>
      </c>
    </row>
    <row r="47" spans="2:10" ht="12.75">
      <c r="B47" t="s">
        <v>10</v>
      </c>
      <c r="C47" s="9">
        <f>SUM(C40:C45)*C46/2</f>
        <v>33</v>
      </c>
      <c r="D47" s="9">
        <f>SUM(D40:D45)*D46/2</f>
        <v>54</v>
      </c>
      <c r="E47" s="9">
        <f>SUM(E40:E45)*E46/2</f>
        <v>78</v>
      </c>
      <c r="F47" s="9">
        <f>SUM(F40:F45)*F46/2</f>
        <v>33</v>
      </c>
      <c r="G47" s="9"/>
      <c r="J47" s="16">
        <f>SUM(C47:I47)</f>
        <v>198</v>
      </c>
    </row>
    <row r="48" spans="1:11" ht="12.75">
      <c r="A48" s="11"/>
      <c r="B48" s="11"/>
      <c r="C48" s="8"/>
      <c r="D48" s="8"/>
      <c r="E48" s="8"/>
      <c r="F48" s="8"/>
      <c r="G48" s="8"/>
      <c r="H48" s="12"/>
      <c r="I48" s="12"/>
      <c r="J48" s="12"/>
      <c r="K48" s="12"/>
    </row>
    <row r="49" spans="2:10" ht="15.75">
      <c r="B49" s="3">
        <v>6</v>
      </c>
      <c r="C49" s="4"/>
      <c r="D49" s="5"/>
      <c r="E49" s="6"/>
      <c r="F49" s="6"/>
      <c r="G49" s="4"/>
      <c r="H49" s="4"/>
      <c r="J49" s="13" t="s">
        <v>4</v>
      </c>
    </row>
    <row r="50" spans="3:10" ht="12.75">
      <c r="C50" s="4"/>
      <c r="D50" s="6"/>
      <c r="E50" s="6"/>
      <c r="F50" s="6"/>
      <c r="G50" s="6"/>
      <c r="H50" s="5"/>
      <c r="J50" s="14">
        <f>J52*3</f>
        <v>33</v>
      </c>
    </row>
    <row r="51" spans="3:10" ht="12.75">
      <c r="C51" s="6"/>
      <c r="D51" s="6"/>
      <c r="E51" s="7">
        <v>3</v>
      </c>
      <c r="F51" s="6"/>
      <c r="G51" s="6"/>
      <c r="H51" s="6"/>
      <c r="J51" s="13" t="s">
        <v>1</v>
      </c>
    </row>
    <row r="52" spans="3:10" ht="12.75">
      <c r="C52" s="6"/>
      <c r="D52" s="7">
        <v>3</v>
      </c>
      <c r="E52" s="7">
        <v>3</v>
      </c>
      <c r="F52" s="6"/>
      <c r="G52" s="6"/>
      <c r="H52" s="6"/>
      <c r="J52" s="15">
        <f>COUNT(C49:H54)</f>
        <v>11</v>
      </c>
    </row>
    <row r="53" spans="3:10" ht="12.75">
      <c r="C53" s="7">
        <v>3</v>
      </c>
      <c r="D53" s="7">
        <v>3</v>
      </c>
      <c r="E53" s="7">
        <v>3</v>
      </c>
      <c r="F53" s="7">
        <v>3</v>
      </c>
      <c r="G53" s="6"/>
      <c r="H53" s="6"/>
      <c r="J53" s="14" t="s">
        <v>0</v>
      </c>
    </row>
    <row r="54" spans="3:10" ht="12.75">
      <c r="C54" s="7">
        <v>3</v>
      </c>
      <c r="D54" s="7">
        <v>3</v>
      </c>
      <c r="E54" s="7">
        <v>3</v>
      </c>
      <c r="F54" s="7">
        <v>3</v>
      </c>
      <c r="G54" s="6"/>
      <c r="H54" s="6"/>
      <c r="J54" s="15">
        <f>SUM(C49:H54)</f>
        <v>33</v>
      </c>
    </row>
    <row r="55" spans="2:10" ht="12.75">
      <c r="B55" t="s">
        <v>3</v>
      </c>
      <c r="C55" s="36">
        <v>12</v>
      </c>
      <c r="D55" s="36">
        <v>13</v>
      </c>
      <c r="E55" s="36">
        <v>14</v>
      </c>
      <c r="F55" s="36">
        <v>12</v>
      </c>
      <c r="G55" s="36"/>
      <c r="J55" s="14" t="s">
        <v>7</v>
      </c>
    </row>
    <row r="56" spans="2:10" ht="12.75">
      <c r="B56" t="s">
        <v>10</v>
      </c>
      <c r="C56" s="9">
        <f>SUM(C49:C54)*C55/2</f>
        <v>36</v>
      </c>
      <c r="D56" s="9">
        <f>SUM(D49:D54)*D55/2</f>
        <v>58.5</v>
      </c>
      <c r="E56" s="9">
        <f>SUM(E49:E54)*E55/2</f>
        <v>84</v>
      </c>
      <c r="F56" s="9">
        <f>SUM(F49:F54)*F55/2</f>
        <v>36</v>
      </c>
      <c r="G56" s="9"/>
      <c r="J56" s="16">
        <f>SUM(C56:I56)</f>
        <v>214.5</v>
      </c>
    </row>
    <row r="57" spans="3:7" ht="12.75">
      <c r="C57" s="12"/>
      <c r="D57" s="12"/>
      <c r="E57" s="12"/>
      <c r="F57" s="12"/>
      <c r="G57" s="12"/>
    </row>
    <row r="59" ht="12.75">
      <c r="B59" s="17" t="s">
        <v>11</v>
      </c>
    </row>
  </sheetData>
  <mergeCells count="2">
    <mergeCell ref="C3:H3"/>
    <mergeCell ref="C1:H1"/>
  </mergeCells>
  <printOptions/>
  <pageMargins left="0.44" right="0.75" top="0.44" bottom="1"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Curtidos Gregori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 Gregori</dc:creator>
  <cp:keywords/>
  <dc:description/>
  <cp:lastModifiedBy>Josep Gregori</cp:lastModifiedBy>
  <cp:lastPrinted>2007-02-05T17:27:06Z</cp:lastPrinted>
  <dcterms:created xsi:type="dcterms:W3CDTF">2006-11-07T12:01:18Z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